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4240" windowHeight="12030" firstSheet="2" activeTab="7"/>
  </bookViews>
  <sheets>
    <sheet name="A. General Metadata" sheetId="1" r:id="rId1"/>
    <sheet name="B. Detailed Metadata" sheetId="2" r:id="rId2"/>
    <sheet name="C. Station" sheetId="3" r:id="rId3"/>
    <sheet name="D. Sample Event" sheetId="4" r:id="rId4"/>
    <sheet name="E. Species  Matrix Abundance" sheetId="5" r:id="rId5"/>
    <sheet name="F. Species Matrix Biomass" sheetId="6" r:id="rId6"/>
    <sheet name="Biomass proportions" sheetId="7" r:id="rId7"/>
    <sheet name="Abundance calcs by group" sheetId="8" r:id="rId8"/>
  </sheets>
  <calcPr calcId="145621"/>
</workbook>
</file>

<file path=xl/calcChain.xml><?xml version="1.0" encoding="utf-8"?>
<calcChain xmlns="http://schemas.openxmlformats.org/spreadsheetml/2006/main">
  <c r="S52" i="8" l="1"/>
  <c r="S48" i="8"/>
  <c r="S34" i="8"/>
  <c r="S30" i="8"/>
  <c r="S2" i="8"/>
  <c r="R3" i="8"/>
  <c r="R4" i="8"/>
  <c r="R5" i="8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2" i="8"/>
  <c r="R12" i="6"/>
  <c r="R14" i="6"/>
  <c r="R11" i="6"/>
  <c r="P12" i="6"/>
  <c r="P14" i="6"/>
  <c r="P11" i="6"/>
  <c r="L9" i="6"/>
  <c r="N13" i="6"/>
  <c r="N15" i="6"/>
  <c r="L12" i="6"/>
  <c r="L16" i="6" s="1"/>
  <c r="L13" i="6"/>
  <c r="L14" i="6"/>
  <c r="L15" i="6"/>
  <c r="L11" i="6"/>
  <c r="K12" i="6"/>
  <c r="K14" i="6"/>
  <c r="K11" i="6"/>
  <c r="I14" i="6"/>
  <c r="H12" i="6"/>
  <c r="I9" i="6"/>
  <c r="I12" i="6" s="1"/>
  <c r="J9" i="6"/>
  <c r="J13" i="6" s="1"/>
  <c r="K9" i="6"/>
  <c r="K13" i="6" s="1"/>
  <c r="M9" i="6"/>
  <c r="M15" i="6" s="1"/>
  <c r="N9" i="6"/>
  <c r="N12" i="6" s="1"/>
  <c r="O9" i="6"/>
  <c r="O13" i="6" s="1"/>
  <c r="P9" i="6"/>
  <c r="P15" i="6" s="1"/>
  <c r="Q9" i="6"/>
  <c r="Q12" i="6" s="1"/>
  <c r="R9" i="6"/>
  <c r="R13" i="6" s="1"/>
  <c r="S9" i="6"/>
  <c r="S14" i="6" s="1"/>
  <c r="H9" i="6"/>
  <c r="R16" i="6" l="1"/>
  <c r="M14" i="6"/>
  <c r="O11" i="6"/>
  <c r="O16" i="6" s="1"/>
  <c r="O12" i="6"/>
  <c r="Q15" i="6"/>
  <c r="S13" i="6"/>
  <c r="J11" i="6"/>
  <c r="K15" i="6"/>
  <c r="K16" i="6" s="1"/>
  <c r="M11" i="6"/>
  <c r="M13" i="6"/>
  <c r="N14" i="6"/>
  <c r="O15" i="6"/>
  <c r="P13" i="6"/>
  <c r="P16" i="6" s="1"/>
  <c r="Q14" i="6"/>
  <c r="R15" i="6"/>
  <c r="S11" i="6"/>
  <c r="S12" i="6"/>
  <c r="J14" i="6"/>
  <c r="M12" i="6"/>
  <c r="O14" i="6"/>
  <c r="Q13" i="6"/>
  <c r="S15" i="6"/>
  <c r="I11" i="6"/>
  <c r="N11" i="6"/>
  <c r="Q11" i="6"/>
  <c r="I13" i="6"/>
  <c r="H11" i="6"/>
  <c r="H14" i="6"/>
  <c r="H13" i="6"/>
  <c r="B96" i="5"/>
  <c r="B65" i="5"/>
  <c r="C65" i="5"/>
  <c r="D65" i="5"/>
  <c r="E65" i="5"/>
  <c r="F65" i="5"/>
  <c r="G65" i="5"/>
  <c r="H65" i="5"/>
  <c r="I65" i="5"/>
  <c r="J65" i="5"/>
  <c r="K65" i="5"/>
  <c r="L65" i="5"/>
  <c r="M65" i="5"/>
  <c r="B66" i="5"/>
  <c r="C66" i="5"/>
  <c r="D66" i="5"/>
  <c r="E66" i="5"/>
  <c r="F66" i="5"/>
  <c r="G66" i="5"/>
  <c r="H66" i="5"/>
  <c r="I66" i="5"/>
  <c r="J66" i="5"/>
  <c r="K66" i="5"/>
  <c r="L66" i="5"/>
  <c r="M66" i="5"/>
  <c r="B67" i="5"/>
  <c r="C67" i="5"/>
  <c r="D67" i="5"/>
  <c r="E67" i="5"/>
  <c r="F67" i="5"/>
  <c r="G67" i="5"/>
  <c r="H67" i="5"/>
  <c r="I67" i="5"/>
  <c r="J67" i="5"/>
  <c r="K67" i="5"/>
  <c r="L67" i="5"/>
  <c r="M67" i="5"/>
  <c r="B68" i="5"/>
  <c r="C68" i="5"/>
  <c r="D68" i="5"/>
  <c r="E68" i="5"/>
  <c r="F68" i="5"/>
  <c r="G68" i="5"/>
  <c r="H68" i="5"/>
  <c r="I68" i="5"/>
  <c r="J68" i="5"/>
  <c r="K68" i="5"/>
  <c r="L68" i="5"/>
  <c r="M68" i="5"/>
  <c r="B69" i="5"/>
  <c r="C69" i="5"/>
  <c r="D69" i="5"/>
  <c r="E69" i="5"/>
  <c r="F69" i="5"/>
  <c r="G69" i="5"/>
  <c r="H69" i="5"/>
  <c r="I69" i="5"/>
  <c r="J69" i="5"/>
  <c r="K69" i="5"/>
  <c r="L69" i="5"/>
  <c r="M69" i="5"/>
  <c r="B70" i="5"/>
  <c r="C70" i="5"/>
  <c r="D70" i="5"/>
  <c r="E70" i="5"/>
  <c r="F70" i="5"/>
  <c r="G70" i="5"/>
  <c r="H70" i="5"/>
  <c r="I70" i="5"/>
  <c r="J70" i="5"/>
  <c r="K70" i="5"/>
  <c r="L70" i="5"/>
  <c r="M70" i="5"/>
  <c r="B71" i="5"/>
  <c r="C71" i="5"/>
  <c r="D71" i="5"/>
  <c r="E71" i="5"/>
  <c r="F71" i="5"/>
  <c r="G71" i="5"/>
  <c r="H71" i="5"/>
  <c r="I71" i="5"/>
  <c r="J71" i="5"/>
  <c r="K71" i="5"/>
  <c r="L71" i="5"/>
  <c r="M71" i="5"/>
  <c r="B72" i="5"/>
  <c r="C72" i="5"/>
  <c r="D72" i="5"/>
  <c r="E72" i="5"/>
  <c r="F72" i="5"/>
  <c r="G72" i="5"/>
  <c r="H72" i="5"/>
  <c r="I72" i="5"/>
  <c r="J72" i="5"/>
  <c r="K72" i="5"/>
  <c r="L72" i="5"/>
  <c r="M72" i="5"/>
  <c r="B73" i="5"/>
  <c r="C73" i="5"/>
  <c r="D73" i="5"/>
  <c r="E73" i="5"/>
  <c r="F73" i="5"/>
  <c r="G73" i="5"/>
  <c r="H73" i="5"/>
  <c r="I73" i="5"/>
  <c r="J73" i="5"/>
  <c r="K73" i="5"/>
  <c r="L73" i="5"/>
  <c r="M73" i="5"/>
  <c r="B74" i="5"/>
  <c r="C74" i="5"/>
  <c r="D74" i="5"/>
  <c r="E74" i="5"/>
  <c r="F74" i="5"/>
  <c r="G74" i="5"/>
  <c r="H74" i="5"/>
  <c r="I74" i="5"/>
  <c r="J74" i="5"/>
  <c r="K74" i="5"/>
  <c r="L74" i="5"/>
  <c r="M74" i="5"/>
  <c r="B75" i="5"/>
  <c r="C75" i="5"/>
  <c r="D75" i="5"/>
  <c r="E75" i="5"/>
  <c r="F75" i="5"/>
  <c r="G75" i="5"/>
  <c r="H75" i="5"/>
  <c r="I75" i="5"/>
  <c r="J75" i="5"/>
  <c r="K75" i="5"/>
  <c r="L75" i="5"/>
  <c r="M75" i="5"/>
  <c r="B76" i="5"/>
  <c r="C76" i="5"/>
  <c r="D76" i="5"/>
  <c r="E76" i="5"/>
  <c r="F76" i="5"/>
  <c r="G76" i="5"/>
  <c r="H76" i="5"/>
  <c r="I76" i="5"/>
  <c r="J76" i="5"/>
  <c r="K76" i="5"/>
  <c r="L76" i="5"/>
  <c r="M76" i="5"/>
  <c r="B77" i="5"/>
  <c r="C77" i="5"/>
  <c r="D77" i="5"/>
  <c r="E77" i="5"/>
  <c r="F77" i="5"/>
  <c r="G77" i="5"/>
  <c r="H77" i="5"/>
  <c r="I77" i="5"/>
  <c r="J77" i="5"/>
  <c r="K77" i="5"/>
  <c r="L77" i="5"/>
  <c r="M77" i="5"/>
  <c r="B78" i="5"/>
  <c r="C78" i="5"/>
  <c r="D78" i="5"/>
  <c r="E78" i="5"/>
  <c r="F78" i="5"/>
  <c r="G78" i="5"/>
  <c r="H78" i="5"/>
  <c r="I78" i="5"/>
  <c r="J78" i="5"/>
  <c r="K78" i="5"/>
  <c r="L78" i="5"/>
  <c r="M78" i="5"/>
  <c r="B79" i="5"/>
  <c r="C79" i="5"/>
  <c r="D79" i="5"/>
  <c r="E79" i="5"/>
  <c r="F79" i="5"/>
  <c r="G79" i="5"/>
  <c r="H79" i="5"/>
  <c r="I79" i="5"/>
  <c r="J79" i="5"/>
  <c r="K79" i="5"/>
  <c r="L79" i="5"/>
  <c r="M79" i="5"/>
  <c r="B80" i="5"/>
  <c r="C80" i="5"/>
  <c r="D80" i="5"/>
  <c r="E80" i="5"/>
  <c r="F80" i="5"/>
  <c r="G80" i="5"/>
  <c r="H80" i="5"/>
  <c r="I80" i="5"/>
  <c r="J80" i="5"/>
  <c r="K80" i="5"/>
  <c r="L80" i="5"/>
  <c r="M80" i="5"/>
  <c r="B81" i="5"/>
  <c r="C81" i="5"/>
  <c r="D81" i="5"/>
  <c r="E81" i="5"/>
  <c r="F81" i="5"/>
  <c r="G81" i="5"/>
  <c r="H81" i="5"/>
  <c r="I81" i="5"/>
  <c r="J81" i="5"/>
  <c r="K81" i="5"/>
  <c r="L81" i="5"/>
  <c r="M81" i="5"/>
  <c r="B82" i="5"/>
  <c r="C82" i="5"/>
  <c r="D82" i="5"/>
  <c r="E82" i="5"/>
  <c r="F82" i="5"/>
  <c r="G82" i="5"/>
  <c r="H82" i="5"/>
  <c r="I82" i="5"/>
  <c r="J82" i="5"/>
  <c r="K82" i="5"/>
  <c r="L82" i="5"/>
  <c r="M82" i="5"/>
  <c r="B83" i="5"/>
  <c r="C83" i="5"/>
  <c r="D83" i="5"/>
  <c r="E83" i="5"/>
  <c r="F83" i="5"/>
  <c r="G83" i="5"/>
  <c r="H83" i="5"/>
  <c r="I83" i="5"/>
  <c r="J83" i="5"/>
  <c r="K83" i="5"/>
  <c r="L83" i="5"/>
  <c r="M83" i="5"/>
  <c r="B84" i="5"/>
  <c r="C84" i="5"/>
  <c r="D84" i="5"/>
  <c r="E84" i="5"/>
  <c r="F84" i="5"/>
  <c r="G84" i="5"/>
  <c r="H84" i="5"/>
  <c r="I84" i="5"/>
  <c r="J84" i="5"/>
  <c r="K84" i="5"/>
  <c r="L84" i="5"/>
  <c r="M84" i="5"/>
  <c r="B85" i="5"/>
  <c r="C85" i="5"/>
  <c r="D85" i="5"/>
  <c r="E85" i="5"/>
  <c r="F85" i="5"/>
  <c r="G85" i="5"/>
  <c r="H85" i="5"/>
  <c r="I85" i="5"/>
  <c r="J85" i="5"/>
  <c r="K85" i="5"/>
  <c r="L85" i="5"/>
  <c r="M85" i="5"/>
  <c r="B86" i="5"/>
  <c r="C86" i="5"/>
  <c r="D86" i="5"/>
  <c r="E86" i="5"/>
  <c r="F86" i="5"/>
  <c r="G86" i="5"/>
  <c r="H86" i="5"/>
  <c r="I86" i="5"/>
  <c r="J86" i="5"/>
  <c r="K86" i="5"/>
  <c r="L86" i="5"/>
  <c r="M86" i="5"/>
  <c r="B87" i="5"/>
  <c r="C87" i="5"/>
  <c r="D87" i="5"/>
  <c r="E87" i="5"/>
  <c r="F87" i="5"/>
  <c r="G87" i="5"/>
  <c r="H87" i="5"/>
  <c r="I87" i="5"/>
  <c r="J87" i="5"/>
  <c r="K87" i="5"/>
  <c r="L87" i="5"/>
  <c r="M87" i="5"/>
  <c r="B88" i="5"/>
  <c r="C88" i="5"/>
  <c r="D88" i="5"/>
  <c r="E88" i="5"/>
  <c r="F88" i="5"/>
  <c r="G88" i="5"/>
  <c r="H88" i="5"/>
  <c r="I88" i="5"/>
  <c r="J88" i="5"/>
  <c r="K88" i="5"/>
  <c r="L88" i="5"/>
  <c r="M88" i="5"/>
  <c r="B89" i="5"/>
  <c r="C89" i="5"/>
  <c r="D89" i="5"/>
  <c r="E89" i="5"/>
  <c r="F89" i="5"/>
  <c r="G89" i="5"/>
  <c r="H89" i="5"/>
  <c r="I89" i="5"/>
  <c r="J89" i="5"/>
  <c r="K89" i="5"/>
  <c r="L89" i="5"/>
  <c r="M89" i="5"/>
  <c r="B90" i="5"/>
  <c r="C90" i="5"/>
  <c r="D90" i="5"/>
  <c r="E90" i="5"/>
  <c r="F90" i="5"/>
  <c r="G90" i="5"/>
  <c r="H90" i="5"/>
  <c r="I90" i="5"/>
  <c r="J90" i="5"/>
  <c r="K90" i="5"/>
  <c r="L90" i="5"/>
  <c r="M90" i="5"/>
  <c r="B91" i="5"/>
  <c r="C91" i="5"/>
  <c r="D91" i="5"/>
  <c r="E91" i="5"/>
  <c r="F91" i="5"/>
  <c r="G91" i="5"/>
  <c r="H91" i="5"/>
  <c r="I91" i="5"/>
  <c r="J91" i="5"/>
  <c r="K91" i="5"/>
  <c r="L91" i="5"/>
  <c r="M91" i="5"/>
  <c r="B92" i="5"/>
  <c r="C92" i="5"/>
  <c r="D92" i="5"/>
  <c r="E92" i="5"/>
  <c r="F92" i="5"/>
  <c r="G92" i="5"/>
  <c r="H92" i="5"/>
  <c r="I92" i="5"/>
  <c r="J92" i="5"/>
  <c r="K92" i="5"/>
  <c r="L92" i="5"/>
  <c r="M92" i="5"/>
  <c r="B93" i="5"/>
  <c r="C93" i="5"/>
  <c r="D93" i="5"/>
  <c r="E93" i="5"/>
  <c r="F93" i="5"/>
  <c r="G93" i="5"/>
  <c r="H93" i="5"/>
  <c r="I93" i="5"/>
  <c r="J93" i="5"/>
  <c r="K93" i="5"/>
  <c r="L93" i="5"/>
  <c r="M93" i="5"/>
  <c r="B94" i="5"/>
  <c r="C94" i="5"/>
  <c r="D94" i="5"/>
  <c r="E94" i="5"/>
  <c r="F94" i="5"/>
  <c r="G94" i="5"/>
  <c r="H94" i="5"/>
  <c r="I94" i="5"/>
  <c r="J94" i="5"/>
  <c r="K94" i="5"/>
  <c r="L94" i="5"/>
  <c r="M94" i="5"/>
  <c r="B95" i="5"/>
  <c r="C95" i="5"/>
  <c r="D95" i="5"/>
  <c r="E95" i="5"/>
  <c r="F95" i="5"/>
  <c r="G95" i="5"/>
  <c r="H95" i="5"/>
  <c r="I95" i="5"/>
  <c r="J95" i="5"/>
  <c r="K95" i="5"/>
  <c r="L95" i="5"/>
  <c r="M95" i="5"/>
  <c r="C96" i="5"/>
  <c r="D96" i="5"/>
  <c r="E96" i="5"/>
  <c r="F96" i="5"/>
  <c r="G96" i="5"/>
  <c r="H96" i="5"/>
  <c r="I96" i="5"/>
  <c r="J96" i="5"/>
  <c r="K96" i="5"/>
  <c r="L96" i="5"/>
  <c r="M96" i="5"/>
  <c r="B97" i="5"/>
  <c r="C97" i="5"/>
  <c r="D97" i="5"/>
  <c r="E97" i="5"/>
  <c r="F97" i="5"/>
  <c r="G97" i="5"/>
  <c r="H97" i="5"/>
  <c r="I97" i="5"/>
  <c r="J97" i="5"/>
  <c r="K97" i="5"/>
  <c r="L97" i="5"/>
  <c r="M97" i="5"/>
  <c r="B98" i="5"/>
  <c r="C98" i="5"/>
  <c r="D98" i="5"/>
  <c r="E98" i="5"/>
  <c r="F98" i="5"/>
  <c r="G98" i="5"/>
  <c r="H98" i="5"/>
  <c r="I98" i="5"/>
  <c r="J98" i="5"/>
  <c r="K98" i="5"/>
  <c r="L98" i="5"/>
  <c r="M98" i="5"/>
  <c r="B99" i="5"/>
  <c r="C99" i="5"/>
  <c r="D99" i="5"/>
  <c r="E99" i="5"/>
  <c r="F99" i="5"/>
  <c r="G99" i="5"/>
  <c r="H99" i="5"/>
  <c r="I99" i="5"/>
  <c r="J99" i="5"/>
  <c r="K99" i="5"/>
  <c r="L99" i="5"/>
  <c r="M99" i="5"/>
  <c r="B100" i="5"/>
  <c r="C100" i="5"/>
  <c r="D100" i="5"/>
  <c r="E100" i="5"/>
  <c r="F100" i="5"/>
  <c r="G100" i="5"/>
  <c r="H100" i="5"/>
  <c r="I100" i="5"/>
  <c r="J100" i="5"/>
  <c r="K100" i="5"/>
  <c r="L100" i="5"/>
  <c r="M100" i="5"/>
  <c r="B101" i="5"/>
  <c r="C101" i="5"/>
  <c r="D101" i="5"/>
  <c r="E101" i="5"/>
  <c r="F101" i="5"/>
  <c r="G101" i="5"/>
  <c r="H101" i="5"/>
  <c r="I101" i="5"/>
  <c r="J101" i="5"/>
  <c r="K101" i="5"/>
  <c r="L101" i="5"/>
  <c r="M101" i="5"/>
  <c r="B102" i="5"/>
  <c r="C102" i="5"/>
  <c r="D102" i="5"/>
  <c r="E102" i="5"/>
  <c r="F102" i="5"/>
  <c r="G102" i="5"/>
  <c r="H102" i="5"/>
  <c r="I102" i="5"/>
  <c r="J102" i="5"/>
  <c r="K102" i="5"/>
  <c r="L102" i="5"/>
  <c r="M102" i="5"/>
  <c r="B103" i="5"/>
  <c r="C103" i="5"/>
  <c r="D103" i="5"/>
  <c r="E103" i="5"/>
  <c r="F103" i="5"/>
  <c r="G103" i="5"/>
  <c r="H103" i="5"/>
  <c r="I103" i="5"/>
  <c r="J103" i="5"/>
  <c r="K103" i="5"/>
  <c r="L103" i="5"/>
  <c r="M103" i="5"/>
  <c r="B104" i="5"/>
  <c r="C104" i="5"/>
  <c r="D104" i="5"/>
  <c r="E104" i="5"/>
  <c r="F104" i="5"/>
  <c r="G104" i="5"/>
  <c r="H104" i="5"/>
  <c r="I104" i="5"/>
  <c r="J104" i="5"/>
  <c r="K104" i="5"/>
  <c r="L104" i="5"/>
  <c r="M104" i="5"/>
  <c r="B105" i="5"/>
  <c r="C105" i="5"/>
  <c r="D105" i="5"/>
  <c r="E105" i="5"/>
  <c r="F105" i="5"/>
  <c r="G105" i="5"/>
  <c r="H105" i="5"/>
  <c r="I105" i="5"/>
  <c r="J105" i="5"/>
  <c r="K105" i="5"/>
  <c r="L105" i="5"/>
  <c r="M105" i="5"/>
  <c r="B106" i="5"/>
  <c r="C106" i="5"/>
  <c r="D106" i="5"/>
  <c r="E106" i="5"/>
  <c r="F106" i="5"/>
  <c r="G106" i="5"/>
  <c r="H106" i="5"/>
  <c r="I106" i="5"/>
  <c r="J106" i="5"/>
  <c r="K106" i="5"/>
  <c r="L106" i="5"/>
  <c r="M106" i="5"/>
  <c r="B107" i="5"/>
  <c r="C107" i="5"/>
  <c r="D107" i="5"/>
  <c r="E107" i="5"/>
  <c r="F107" i="5"/>
  <c r="G107" i="5"/>
  <c r="H107" i="5"/>
  <c r="I107" i="5"/>
  <c r="J107" i="5"/>
  <c r="K107" i="5"/>
  <c r="L107" i="5"/>
  <c r="M107" i="5"/>
  <c r="B108" i="5"/>
  <c r="C108" i="5"/>
  <c r="D108" i="5"/>
  <c r="E108" i="5"/>
  <c r="F108" i="5"/>
  <c r="G108" i="5"/>
  <c r="H108" i="5"/>
  <c r="I108" i="5"/>
  <c r="J108" i="5"/>
  <c r="K108" i="5"/>
  <c r="L108" i="5"/>
  <c r="M108" i="5"/>
  <c r="B109" i="5"/>
  <c r="C109" i="5"/>
  <c r="D109" i="5"/>
  <c r="E109" i="5"/>
  <c r="F109" i="5"/>
  <c r="G109" i="5"/>
  <c r="H109" i="5"/>
  <c r="I109" i="5"/>
  <c r="J109" i="5"/>
  <c r="K109" i="5"/>
  <c r="L109" i="5"/>
  <c r="M109" i="5"/>
  <c r="B110" i="5"/>
  <c r="C110" i="5"/>
  <c r="D110" i="5"/>
  <c r="E110" i="5"/>
  <c r="F110" i="5"/>
  <c r="G110" i="5"/>
  <c r="H110" i="5"/>
  <c r="I110" i="5"/>
  <c r="J110" i="5"/>
  <c r="K110" i="5"/>
  <c r="L110" i="5"/>
  <c r="M110" i="5"/>
  <c r="B111" i="5"/>
  <c r="C111" i="5"/>
  <c r="D111" i="5"/>
  <c r="E111" i="5"/>
  <c r="F111" i="5"/>
  <c r="G111" i="5"/>
  <c r="H111" i="5"/>
  <c r="I111" i="5"/>
  <c r="J111" i="5"/>
  <c r="K111" i="5"/>
  <c r="L111" i="5"/>
  <c r="M111" i="5"/>
  <c r="B112" i="5"/>
  <c r="C112" i="5"/>
  <c r="D112" i="5"/>
  <c r="E112" i="5"/>
  <c r="F112" i="5"/>
  <c r="G112" i="5"/>
  <c r="H112" i="5"/>
  <c r="I112" i="5"/>
  <c r="J112" i="5"/>
  <c r="K112" i="5"/>
  <c r="L112" i="5"/>
  <c r="M112" i="5"/>
  <c r="B113" i="5"/>
  <c r="C113" i="5"/>
  <c r="D113" i="5"/>
  <c r="E113" i="5"/>
  <c r="F113" i="5"/>
  <c r="G113" i="5"/>
  <c r="H113" i="5"/>
  <c r="I113" i="5"/>
  <c r="J113" i="5"/>
  <c r="K113" i="5"/>
  <c r="L113" i="5"/>
  <c r="M113" i="5"/>
  <c r="B114" i="5"/>
  <c r="C114" i="5"/>
  <c r="D114" i="5"/>
  <c r="E114" i="5"/>
  <c r="F114" i="5"/>
  <c r="G114" i="5"/>
  <c r="H114" i="5"/>
  <c r="I114" i="5"/>
  <c r="J114" i="5"/>
  <c r="K114" i="5"/>
  <c r="L114" i="5"/>
  <c r="M114" i="5"/>
  <c r="B115" i="5"/>
  <c r="C115" i="5"/>
  <c r="D115" i="5"/>
  <c r="E115" i="5"/>
  <c r="F115" i="5"/>
  <c r="G115" i="5"/>
  <c r="H115" i="5"/>
  <c r="I115" i="5"/>
  <c r="J115" i="5"/>
  <c r="K115" i="5"/>
  <c r="L115" i="5"/>
  <c r="M115" i="5"/>
  <c r="B116" i="5"/>
  <c r="C116" i="5"/>
  <c r="D116" i="5"/>
  <c r="E116" i="5"/>
  <c r="F116" i="5"/>
  <c r="G116" i="5"/>
  <c r="H116" i="5"/>
  <c r="I116" i="5"/>
  <c r="J116" i="5"/>
  <c r="K116" i="5"/>
  <c r="L116" i="5"/>
  <c r="M116" i="5"/>
  <c r="B117" i="5"/>
  <c r="C117" i="5"/>
  <c r="D117" i="5"/>
  <c r="E117" i="5"/>
  <c r="F117" i="5"/>
  <c r="G117" i="5"/>
  <c r="H117" i="5"/>
  <c r="I117" i="5"/>
  <c r="J117" i="5"/>
  <c r="K117" i="5"/>
  <c r="L117" i="5"/>
  <c r="M117" i="5"/>
  <c r="C64" i="5"/>
  <c r="D64" i="5"/>
  <c r="E64" i="5"/>
  <c r="F64" i="5"/>
  <c r="G64" i="5"/>
  <c r="H64" i="5"/>
  <c r="I64" i="5"/>
  <c r="J64" i="5"/>
  <c r="K64" i="5"/>
  <c r="L64" i="5"/>
  <c r="M64" i="5"/>
  <c r="B64" i="5"/>
  <c r="Q16" i="6" l="1"/>
  <c r="M16" i="6"/>
  <c r="N16" i="6"/>
  <c r="S16" i="6"/>
  <c r="H16" i="6"/>
  <c r="I16" i="6"/>
  <c r="J16" i="6"/>
</calcChain>
</file>

<file path=xl/sharedStrings.xml><?xml version="1.0" encoding="utf-8"?>
<sst xmlns="http://schemas.openxmlformats.org/spreadsheetml/2006/main" count="673" uniqueCount="336">
  <si>
    <t>projectName</t>
  </si>
  <si>
    <t>projectCode</t>
  </si>
  <si>
    <t>projectStartDate</t>
  </si>
  <si>
    <t>02/19/2018</t>
  </si>
  <si>
    <t>projectEndDate</t>
  </si>
  <si>
    <t>02/27/2018</t>
  </si>
  <si>
    <t>projectWebsite</t>
  </si>
  <si>
    <t>N/A</t>
  </si>
  <si>
    <t>surveyName</t>
  </si>
  <si>
    <t>Uig Bay Sediment Disposal Site Baseline Benthic Ecology Survey</t>
  </si>
  <si>
    <t>surveyType</t>
  </si>
  <si>
    <t xml:space="preserve">Benthic Biology </t>
  </si>
  <si>
    <t>surveyAbstract</t>
  </si>
  <si>
    <t>Benthic Ecology Baseline Survey</t>
  </si>
  <si>
    <t>surveyCode</t>
  </si>
  <si>
    <t>PARUIG1217</t>
  </si>
  <si>
    <t>originator</t>
  </si>
  <si>
    <t xml:space="preserve">Partrac </t>
  </si>
  <si>
    <t>owner</t>
  </si>
  <si>
    <t>AECOM</t>
  </si>
  <si>
    <t>surveyStartDate</t>
  </si>
  <si>
    <t>surveyEndDate</t>
  </si>
  <si>
    <t>timeZone</t>
  </si>
  <si>
    <t>UTC</t>
  </si>
  <si>
    <t>spatialCRS</t>
  </si>
  <si>
    <t>WGS84</t>
  </si>
  <si>
    <t>originalCRS</t>
  </si>
  <si>
    <t>transformation</t>
  </si>
  <si>
    <t>positionFix</t>
  </si>
  <si>
    <t>Differential GPS taken from the ships navigation equipment.</t>
  </si>
  <si>
    <t>horizontalAccuracy</t>
  </si>
  <si>
    <t xml:space="preserve">10 m </t>
  </si>
  <si>
    <t>depthCRS</t>
  </si>
  <si>
    <t>Unknown</t>
  </si>
  <si>
    <t>verticalAccuracy</t>
  </si>
  <si>
    <t>0.5</t>
  </si>
  <si>
    <t>platformType</t>
  </si>
  <si>
    <t xml:space="preserve"> 31: Research Vessel</t>
  </si>
  <si>
    <t>platformName</t>
  </si>
  <si>
    <t>cruiseReportReference</t>
  </si>
  <si>
    <t>confidentiality</t>
  </si>
  <si>
    <t>Restricted access</t>
  </si>
  <si>
    <t>methodID</t>
  </si>
  <si>
    <t>PARUIG1217_MAC</t>
  </si>
  <si>
    <t>samplingDevice</t>
  </si>
  <si>
    <t>deviceArea</t>
  </si>
  <si>
    <t>sieveMeshSize</t>
  </si>
  <si>
    <t>1 mm</t>
  </si>
  <si>
    <t>storageMedium</t>
  </si>
  <si>
    <t>4% Formalin</t>
  </si>
  <si>
    <t>protocolsUsed</t>
  </si>
  <si>
    <t>replicates</t>
  </si>
  <si>
    <t>1</t>
  </si>
  <si>
    <t>analyticalLaboratory</t>
  </si>
  <si>
    <t>Ocean Ecology Limited</t>
  </si>
  <si>
    <t>analyticalPersonnel</t>
  </si>
  <si>
    <t>Luke Hine; Adam Jenkins</t>
  </si>
  <si>
    <t>methodNotes</t>
  </si>
  <si>
    <t>Worsfold, T.M., Hall, D.J. &amp; O'Reilly, M. (Ed.). 2010. Guidelines for processing marine macrobenthic invertebrate samples: a Processing Requirements Protocol: Version 1.0, June 2010.  Unicomarine Report NMBAQCMbPRP to the NMBAQC Committee. 33pp.</t>
  </si>
  <si>
    <t>QCScheme</t>
  </si>
  <si>
    <t>NMBAQC Participating Laboratory</t>
  </si>
  <si>
    <t>methodQCNotes</t>
  </si>
  <si>
    <t xml:space="preserve">100 % internal QC of extraction and identification </t>
  </si>
  <si>
    <t>stationID</t>
  </si>
  <si>
    <t>geometry</t>
  </si>
  <si>
    <t>primaryLatitude</t>
  </si>
  <si>
    <t>primaryLongitude</t>
  </si>
  <si>
    <t>stationName</t>
  </si>
  <si>
    <t>secondaryLatitude</t>
  </si>
  <si>
    <t>secondaryLongitude</t>
  </si>
  <si>
    <t>originalCoordinates</t>
  </si>
  <si>
    <t>stationNotes</t>
  </si>
  <si>
    <t>005</t>
  </si>
  <si>
    <t>008</t>
  </si>
  <si>
    <t>010</t>
  </si>
  <si>
    <t>009</t>
  </si>
  <si>
    <t>012</t>
  </si>
  <si>
    <t>004</t>
  </si>
  <si>
    <t>001</t>
  </si>
  <si>
    <t>011</t>
  </si>
  <si>
    <t>002</t>
  </si>
  <si>
    <t>006</t>
  </si>
  <si>
    <t>007</t>
  </si>
  <si>
    <t>003</t>
  </si>
  <si>
    <t>sampleEventID</t>
  </si>
  <si>
    <t>replicateID</t>
  </si>
  <si>
    <t>sampleLatitude</t>
  </si>
  <si>
    <t>sampleLongitude</t>
  </si>
  <si>
    <t>originalSampleLatitude</t>
  </si>
  <si>
    <t>originalSampleLongitude</t>
  </si>
  <si>
    <t>sampleDate</t>
  </si>
  <si>
    <t>sampleTime</t>
  </si>
  <si>
    <t>waypointNumber</t>
  </si>
  <si>
    <t>eventName</t>
  </si>
  <si>
    <t>seabedDepth</t>
  </si>
  <si>
    <t>001_A</t>
  </si>
  <si>
    <t>A</t>
  </si>
  <si>
    <t>002_A</t>
  </si>
  <si>
    <t>003_A</t>
  </si>
  <si>
    <t>004_A</t>
  </si>
  <si>
    <t>005_A</t>
  </si>
  <si>
    <t>006_A</t>
  </si>
  <si>
    <t>007_A</t>
  </si>
  <si>
    <t>008_A</t>
  </si>
  <si>
    <t>009_A</t>
  </si>
  <si>
    <t>010_A</t>
  </si>
  <si>
    <t>011_A</t>
  </si>
  <si>
    <t>012_A</t>
  </si>
  <si>
    <t>matrixID</t>
  </si>
  <si>
    <t>taxonName</t>
  </si>
  <si>
    <t>aphiaID</t>
  </si>
  <si>
    <t>originalName</t>
  </si>
  <si>
    <t>qualifier</t>
  </si>
  <si>
    <t>abundanceUnits</t>
  </si>
  <si>
    <t>determiner</t>
  </si>
  <si>
    <t>Abundance</t>
  </si>
  <si>
    <t>523422b2-fda1-42f9-a302-331c41cf42cd</t>
  </si>
  <si>
    <t>Abra alba</t>
  </si>
  <si>
    <t>141433</t>
  </si>
  <si>
    <t>Individual</t>
  </si>
  <si>
    <t>-</t>
  </si>
  <si>
    <t>ebc7dfff-ad55-49ec-9ee9-a93cf9d2599a</t>
  </si>
  <si>
    <t>Abra nitida</t>
  </si>
  <si>
    <t>141435</t>
  </si>
  <si>
    <t>ea54f9b6-0b09-4c39-9b58-3bf7cef64879</t>
  </si>
  <si>
    <t>Abyssoninoe hibernica</t>
  </si>
  <si>
    <t>146469</t>
  </si>
  <si>
    <t>c.f.</t>
  </si>
  <si>
    <t>3b6c01fa-dfa1-4e18-aae8-1f10aafb0066</t>
  </si>
  <si>
    <t>Amaeana trilobata</t>
  </si>
  <si>
    <t>131471</t>
  </si>
  <si>
    <t>9877cfdc-61a0-419d-a00b-375621302537</t>
  </si>
  <si>
    <t>Amphictene auricoma</t>
  </si>
  <si>
    <t>152448</t>
  </si>
  <si>
    <t>089cb8d7-ea6a-467c-abd6-e1ef30376165</t>
  </si>
  <si>
    <t>Amphiura chiajei</t>
  </si>
  <si>
    <t>125073</t>
  </si>
  <si>
    <t>0a9ee921-a480-42e6-a2ef-c90bd331bd3e</t>
  </si>
  <si>
    <t>Amphiura filiformis</t>
  </si>
  <si>
    <t>125080</t>
  </si>
  <si>
    <t>a37d079d-07e4-4e6f-87a2-68fc4ee922c1</t>
  </si>
  <si>
    <t>Amphiuridae</t>
  </si>
  <si>
    <t>123206</t>
  </si>
  <si>
    <t>Juv.</t>
  </si>
  <si>
    <t>b463b615-b35d-486f-bff1-61626a9b5455</t>
  </si>
  <si>
    <t>Ancistrosyllis groenlandica</t>
  </si>
  <si>
    <t>130695</t>
  </si>
  <si>
    <t>3e021110-be39-4bdb-8e16-8d2dc684fe28</t>
  </si>
  <si>
    <t>Aphelochaeta</t>
  </si>
  <si>
    <t>129240</t>
  </si>
  <si>
    <t>215c9dc4-48b0-44c5-8ba3-99c1722f37cf</t>
  </si>
  <si>
    <t>Apistobranchus tullbergi</t>
  </si>
  <si>
    <t>129851</t>
  </si>
  <si>
    <t>7b1977c8-3d89-4ba0-b152-735da2a4aabf</t>
  </si>
  <si>
    <t>Chaetoderma nitidulum</t>
  </si>
  <si>
    <t>139106</t>
  </si>
  <si>
    <t>d89543fb-ae1d-4a22-b823-552169c2f5d0</t>
  </si>
  <si>
    <t>Chaetozone zetlandica</t>
  </si>
  <si>
    <t>336485</t>
  </si>
  <si>
    <t>1c9d1a81-bc21-4632-9de3-224fb505e71f</t>
  </si>
  <si>
    <t>Corbula gibba</t>
  </si>
  <si>
    <t>139410</t>
  </si>
  <si>
    <t>a3598a1b-f5ab-45eb-9ad8-da57e10e79d2</t>
  </si>
  <si>
    <t>Cylichna cylindracea</t>
  </si>
  <si>
    <t>139476</t>
  </si>
  <si>
    <t>c6772565-0142-4f36-a581-83061f9aea00</t>
  </si>
  <si>
    <t>Diplocirrus glaucus</t>
  </si>
  <si>
    <t>130100</t>
  </si>
  <si>
    <t>dde72f44-0854-4c40-ad15-849b865a8137</t>
  </si>
  <si>
    <t>Eudorella emarginata</t>
  </si>
  <si>
    <t>110524</t>
  </si>
  <si>
    <t>eeaf432c-cce4-43c6-a18f-6e6bab308db5</t>
  </si>
  <si>
    <t>Falcidens crossotus</t>
  </si>
  <si>
    <t>139112</t>
  </si>
  <si>
    <t>30c7221d-63e2-4120-a996-37830fd4fb25</t>
  </si>
  <si>
    <t>Glycera unicornis</t>
  </si>
  <si>
    <t>130131</t>
  </si>
  <si>
    <t>66b6f8ae-241b-415b-81dc-b2151f6b9804</t>
  </si>
  <si>
    <t>Glycinde nordmanni</t>
  </si>
  <si>
    <t>130136</t>
  </si>
  <si>
    <t>6f9a55f8-c61e-43ce-b300-0d3a79b0f359</t>
  </si>
  <si>
    <t>Glyphohesione klatti</t>
  </si>
  <si>
    <t>130696</t>
  </si>
  <si>
    <t>aea2b67b-c9b2-4c85-b090-e299924c1a4f</t>
  </si>
  <si>
    <t>Harmothoe</t>
  </si>
  <si>
    <t>129491</t>
  </si>
  <si>
    <t>Dam.</t>
  </si>
  <si>
    <t>9af0b042-e5bc-4de8-91ca-3e5f04dfff0b</t>
  </si>
  <si>
    <t>Hyala vitrea</t>
  </si>
  <si>
    <t>140129</t>
  </si>
  <si>
    <t>ed231c90-a4aa-495e-9bca-65a63bde2514</t>
  </si>
  <si>
    <t>Jassa falcata</t>
  </si>
  <si>
    <t>102431</t>
  </si>
  <si>
    <t>cc58002a-766a-4573-b2f9-2e85cf533ab4</t>
  </si>
  <si>
    <t>Kirkegaardia</t>
  </si>
  <si>
    <t>884676</t>
  </si>
  <si>
    <t>ddd69a49-69c4-42ee-954a-d29fd9fe172d</t>
  </si>
  <si>
    <t>Leptosynapta inhaerens</t>
  </si>
  <si>
    <t>124465</t>
  </si>
  <si>
    <t>520b9c66-090f-4ede-b2d2-36d920bbfe76</t>
  </si>
  <si>
    <t>Leucon (Leucon) nasica</t>
  </si>
  <si>
    <t>110618</t>
  </si>
  <si>
    <t>9b1ce2e8-2315-45c2-bf1a-ffc941e75b80</t>
  </si>
  <si>
    <t>Levinsenia gracilis</t>
  </si>
  <si>
    <t>130578</t>
  </si>
  <si>
    <t>2b7200a5-7b38-42c1-bdf9-551080ac4f02</t>
  </si>
  <si>
    <t>Litocorsa stremma</t>
  </si>
  <si>
    <t>130697</t>
  </si>
  <si>
    <t>7f4026b8-bfd3-4aa1-83d5-c44371315b42</t>
  </si>
  <si>
    <t>Maera loveni</t>
  </si>
  <si>
    <t>102820</t>
  </si>
  <si>
    <t>e7ccbed8-b594-4cc0-a87f-49914459ef77</t>
  </si>
  <si>
    <t>Magelona minuta</t>
  </si>
  <si>
    <t>130270</t>
  </si>
  <si>
    <t>7ea2132f-bd7e-4a71-badd-2901d78f9a89</t>
  </si>
  <si>
    <t>Melinna palmata</t>
  </si>
  <si>
    <t>129808</t>
  </si>
  <si>
    <t>65f2f2e8-5ccd-431f-894b-2bc1b04126c2</t>
  </si>
  <si>
    <t>Neoturris</t>
  </si>
  <si>
    <t>117185</t>
  </si>
  <si>
    <t>Presence / Absence</t>
  </si>
  <si>
    <t>P</t>
  </si>
  <si>
    <t>a21bd8e3-effc-4c4d-9bd3-3645a63fc67d</t>
  </si>
  <si>
    <t>Nephtys</t>
  </si>
  <si>
    <t>129370</t>
  </si>
  <si>
    <t>4c29f29a-bef4-4f0e-ab79-582fe308f49a</t>
  </si>
  <si>
    <t>Nephtys incisa</t>
  </si>
  <si>
    <t>130362</t>
  </si>
  <si>
    <t>dada38b3-6ae4-4208-ab8e-cf162b67f4a4</t>
  </si>
  <si>
    <t>Notomastus</t>
  </si>
  <si>
    <t>129220</t>
  </si>
  <si>
    <t>f388ca39-5b0d-4ff8-8c81-7ddd71316df2</t>
  </si>
  <si>
    <t>Nucula nitidosa</t>
  </si>
  <si>
    <t>140589</t>
  </si>
  <si>
    <t>a7bd0e02-42d2-452f-b8b9-61e4d74ad74e</t>
  </si>
  <si>
    <t>Nucula sulcata</t>
  </si>
  <si>
    <t>140592</t>
  </si>
  <si>
    <t>8dcf65a6-a16a-40de-87f7-3599701f04cd</t>
  </si>
  <si>
    <t>Oxydromus flexuosus</t>
  </si>
  <si>
    <t>710680</t>
  </si>
  <si>
    <t>61ee98c0-0565-4ec9-91ad-3c9968aef199</t>
  </si>
  <si>
    <t>Parvicardium</t>
  </si>
  <si>
    <t>137739</t>
  </si>
  <si>
    <t>232b46ec-4d5c-4c44-bb2e-65c02e545cfa</t>
  </si>
  <si>
    <t>Pectinaria belgica</t>
  </si>
  <si>
    <t>334417</t>
  </si>
  <si>
    <t>31fa27e4-cc61-482c-aabc-4d971393bfcc</t>
  </si>
  <si>
    <t>Phoronis</t>
  </si>
  <si>
    <t>128545</t>
  </si>
  <si>
    <t>cc29c832-2829-4ddb-a5fb-3c0615cf5bda</t>
  </si>
  <si>
    <t>Polycirrus</t>
  </si>
  <si>
    <t>129710</t>
  </si>
  <si>
    <t>5e5c643e-749d-4e75-882e-84a8e395fe65</t>
  </si>
  <si>
    <t>Prionospio fallax</t>
  </si>
  <si>
    <t>131157</t>
  </si>
  <si>
    <t>15866788-64b7-432a-9d64-86089c5421ae</t>
  </si>
  <si>
    <t>Prionospio multibranchiata</t>
  </si>
  <si>
    <t>131160</t>
  </si>
  <si>
    <t>81cb49fe-87e0-49ef-95e1-46d7532cc6b6</t>
  </si>
  <si>
    <t>Rhodine gracilior</t>
  </si>
  <si>
    <t>130330</t>
  </si>
  <si>
    <t>4a6f2e40-de06-4de7-9c98-74fe55a30bdb</t>
  </si>
  <si>
    <t>Scolelepis korsuni</t>
  </si>
  <si>
    <t>131174</t>
  </si>
  <si>
    <t>761fd937-da64-45bc-8bc2-cc8e49640517</t>
  </si>
  <si>
    <t>Sorgenfreispira brachystoma</t>
  </si>
  <si>
    <t>847930</t>
  </si>
  <si>
    <t>fc930c76-6fa0-4666-aa48-6fb1a966da83</t>
  </si>
  <si>
    <t>Spiophanes kroyeri</t>
  </si>
  <si>
    <t>131188</t>
  </si>
  <si>
    <t>360d91ea-1fdf-44c1-9af7-e81a5e437cb3</t>
  </si>
  <si>
    <t>Thyasira</t>
  </si>
  <si>
    <t>138552</t>
  </si>
  <si>
    <t>7c86a49c-91b7-476f-b4c4-cdb4a419b27d</t>
  </si>
  <si>
    <t>Thyasira flexuosa</t>
  </si>
  <si>
    <t>141662</t>
  </si>
  <si>
    <t>9e1e0c98-daaf-452d-a785-43ea180b8462</t>
  </si>
  <si>
    <t>Thysanocardia procera</t>
  </si>
  <si>
    <t>136063</t>
  </si>
  <si>
    <t>47afbce6-621a-4ff0-9f34-f6ce332f8870</t>
  </si>
  <si>
    <t>Tubulanus</t>
  </si>
  <si>
    <t>122388</t>
  </si>
  <si>
    <t>a6e94499-eee8-4a36-adc5-6cf0ec298c99</t>
  </si>
  <si>
    <t>Turritella communis</t>
  </si>
  <si>
    <t>141872</t>
  </si>
  <si>
    <t>004: Point</t>
  </si>
  <si>
    <t xml:space="preserve">Biomass </t>
  </si>
  <si>
    <t>ANNELIDA</t>
  </si>
  <si>
    <t>Biomass (grams)</t>
  </si>
  <si>
    <t>CRUSTACEA</t>
  </si>
  <si>
    <t>MOLLUSCA</t>
  </si>
  <si>
    <t>ECHINODERMATA</t>
  </si>
  <si>
    <t>MISCELLANEOUS</t>
  </si>
  <si>
    <t>2018 AECOM Uig Bay Sediment Disposal Site Baseline Benthic Ecology Survey</t>
  </si>
  <si>
    <t>P1794</t>
  </si>
  <si>
    <t>Day Grab</t>
  </si>
  <si>
    <t>Alyssa</t>
  </si>
  <si>
    <r>
      <t>0.1m</t>
    </r>
    <r>
      <rPr>
        <vertAlign val="superscript"/>
        <sz val="11"/>
        <rFont val="Calibri"/>
        <family val="2"/>
      </rPr>
      <t>2</t>
    </r>
  </si>
  <si>
    <t>Individuals per 1 m^2</t>
  </si>
  <si>
    <t>0.1 m^2 day grab used</t>
  </si>
  <si>
    <t>site</t>
  </si>
  <si>
    <t>Phylum</t>
  </si>
  <si>
    <t>Class</t>
  </si>
  <si>
    <t>Taxon Name</t>
  </si>
  <si>
    <t>Annelida</t>
  </si>
  <si>
    <t>Polychaeta</t>
  </si>
  <si>
    <t>Harmothoe sp.</t>
  </si>
  <si>
    <t>Kirkegaardia sp.</t>
  </si>
  <si>
    <t>Nephtys sp.</t>
  </si>
  <si>
    <t>Polycirrus sp.</t>
  </si>
  <si>
    <t>Crustacea</t>
  </si>
  <si>
    <t>Arthropoda</t>
  </si>
  <si>
    <t>Malacostraca</t>
  </si>
  <si>
    <t>Mollusca</t>
  </si>
  <si>
    <t>Bivalvia</t>
  </si>
  <si>
    <t>Parvicardium sp.</t>
  </si>
  <si>
    <t>Thyasira sp.</t>
  </si>
  <si>
    <t>Caudofoveata</t>
  </si>
  <si>
    <t>Gastropoda</t>
  </si>
  <si>
    <t>Echinodermata</t>
  </si>
  <si>
    <t>Holothuroidea</t>
  </si>
  <si>
    <t>Ophiuroidea</t>
  </si>
  <si>
    <t>Amphiuridae sp.</t>
  </si>
  <si>
    <t>Miscellaneous</t>
  </si>
  <si>
    <t>Nemertea</t>
  </si>
  <si>
    <t>Palaeonemertea</t>
  </si>
  <si>
    <t>Tubulanus sp.</t>
  </si>
  <si>
    <t>Phoronida</t>
  </si>
  <si>
    <t>Phoronis sp.</t>
  </si>
  <si>
    <t>Sipuncula</t>
  </si>
  <si>
    <t>Sipunculidea</t>
  </si>
  <si>
    <t>Cnidaria</t>
  </si>
  <si>
    <t>Hydrozoa</t>
  </si>
  <si>
    <t>Neoturris sp.</t>
  </si>
  <si>
    <t>Average</t>
  </si>
  <si>
    <t>Absolute average abundance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</si>
</sst>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1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7" fillId="0" borderId="0"/>
    <xf numFmtId="0" fontId="4" fillId="0" borderId="0"/>
    <xf numFmtId="0" fontId="1" fillId="0" borderId="0"/>
  </cellStyleXfs>
  <cellXfs count="78">
    <xf numFmtId="0" fontId="0" fillId="0" borderId="0" xfId="0" applyNumberFormat="1" applyFont="1"/>
    <xf numFmtId="0" fontId="3" fillId="2" borderId="1" xfId="0" applyNumberFormat="1" applyFont="1" applyFill="1" applyBorder="1"/>
    <xf numFmtId="0" fontId="4" fillId="3" borderId="1" xfId="0" applyNumberFormat="1" applyFont="1" applyFill="1" applyBorder="1"/>
    <xf numFmtId="0" fontId="0" fillId="3" borderId="1" xfId="0" applyNumberFormat="1" applyFont="1" applyFill="1" applyBorder="1"/>
    <xf numFmtId="14" fontId="0" fillId="3" borderId="1" xfId="0" applyNumberFormat="1" applyFont="1" applyFill="1" applyBorder="1" applyAlignment="1">
      <alignment horizontal="left"/>
    </xf>
    <xf numFmtId="0" fontId="0" fillId="3" borderId="1" xfId="0" applyNumberFormat="1" applyFont="1" applyFill="1" applyBorder="1" applyAlignment="1">
      <alignment horizontal="left"/>
    </xf>
    <xf numFmtId="0" fontId="0" fillId="3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2" fillId="4" borderId="2" xfId="1" applyFill="1" applyBorder="1"/>
    <xf numFmtId="0" fontId="2" fillId="5" borderId="3" xfId="1" applyFill="1" applyBorder="1"/>
    <xf numFmtId="0" fontId="2" fillId="5" borderId="4" xfId="1" applyFill="1" applyBorder="1"/>
    <xf numFmtId="0" fontId="2" fillId="4" borderId="5" xfId="1" applyFill="1" applyBorder="1"/>
    <xf numFmtId="0" fontId="2" fillId="5" borderId="6" xfId="1" applyFill="1" applyBorder="1"/>
    <xf numFmtId="0" fontId="2" fillId="5" borderId="7" xfId="1" applyFill="1" applyBorder="1"/>
    <xf numFmtId="0" fontId="5" fillId="6" borderId="8" xfId="1" applyFont="1" applyFill="1" applyBorder="1"/>
    <xf numFmtId="0" fontId="5" fillId="6" borderId="9" xfId="1" applyFont="1" applyFill="1" applyBorder="1"/>
    <xf numFmtId="0" fontId="5" fillId="6" borderId="10" xfId="1" applyFont="1" applyFill="1" applyBorder="1"/>
    <xf numFmtId="0" fontId="5" fillId="7" borderId="11" xfId="1" applyFont="1" applyFill="1" applyBorder="1"/>
    <xf numFmtId="0" fontId="5" fillId="7" borderId="12" xfId="1" applyFont="1" applyFill="1" applyBorder="1"/>
    <xf numFmtId="0" fontId="5" fillId="8" borderId="13" xfId="1" applyFont="1" applyFill="1" applyBorder="1"/>
    <xf numFmtId="0" fontId="5" fillId="8" borderId="14" xfId="1" applyFont="1" applyFill="1" applyBorder="1"/>
    <xf numFmtId="0" fontId="5" fillId="8" borderId="15" xfId="1" applyFont="1" applyFill="1" applyBorder="1"/>
    <xf numFmtId="1" fontId="2" fillId="3" borderId="1" xfId="1" applyNumberFormat="1" applyFill="1" applyBorder="1" applyAlignment="1">
      <alignment horizontal="center" vertical="center"/>
    </xf>
    <xf numFmtId="0" fontId="5" fillId="8" borderId="16" xfId="0" applyFont="1" applyFill="1" applyBorder="1"/>
    <xf numFmtId="0" fontId="5" fillId="8" borderId="1" xfId="0" applyFont="1" applyFill="1" applyBorder="1"/>
    <xf numFmtId="0" fontId="5" fillId="8" borderId="1" xfId="1" applyFont="1" applyFill="1" applyBorder="1"/>
    <xf numFmtId="0" fontId="2" fillId="3" borderId="1" xfId="1" applyNumberFormat="1" applyFill="1" applyBorder="1" applyAlignment="1">
      <alignment horizontal="center" vertical="center"/>
    </xf>
    <xf numFmtId="0" fontId="5" fillId="8" borderId="16" xfId="1" applyFont="1" applyFill="1" applyBorder="1"/>
    <xf numFmtId="0" fontId="5" fillId="7" borderId="1" xfId="1" applyFont="1" applyFill="1" applyBorder="1"/>
    <xf numFmtId="0" fontId="5" fillId="8" borderId="17" xfId="1" applyFont="1" applyFill="1" applyBorder="1"/>
    <xf numFmtId="0" fontId="5" fillId="8" borderId="18" xfId="1" applyFont="1" applyFill="1" applyBorder="1"/>
    <xf numFmtId="164" fontId="2" fillId="3" borderId="1" xfId="1" applyNumberFormat="1" applyFill="1" applyBorder="1" applyAlignment="1">
      <alignment horizontal="center" vertical="center"/>
    </xf>
    <xf numFmtId="0" fontId="5" fillId="6" borderId="20" xfId="1" applyFont="1" applyFill="1" applyBorder="1"/>
    <xf numFmtId="0" fontId="5" fillId="8" borderId="21" xfId="1" applyFont="1" applyFill="1" applyBorder="1"/>
    <xf numFmtId="0" fontId="2" fillId="5" borderId="22" xfId="1" applyFill="1" applyBorder="1"/>
    <xf numFmtId="0" fontId="2" fillId="5" borderId="23" xfId="1" applyFill="1" applyBorder="1"/>
    <xf numFmtId="0" fontId="5" fillId="6" borderId="19" xfId="1" applyFont="1" applyFill="1" applyBorder="1"/>
    <xf numFmtId="0" fontId="5" fillId="7" borderId="24" xfId="1" applyFont="1" applyFill="1" applyBorder="1"/>
    <xf numFmtId="0" fontId="5" fillId="8" borderId="25" xfId="1" applyFont="1" applyFill="1" applyBorder="1"/>
    <xf numFmtId="164" fontId="2" fillId="3" borderId="24" xfId="1" applyNumberFormat="1" applyFill="1" applyBorder="1" applyAlignment="1">
      <alignment horizontal="center" vertical="center"/>
    </xf>
    <xf numFmtId="0" fontId="5" fillId="8" borderId="26" xfId="1" applyFont="1" applyFill="1" applyBorder="1"/>
    <xf numFmtId="0" fontId="5" fillId="8" borderId="27" xfId="1" applyFont="1" applyFill="1" applyBorder="1"/>
    <xf numFmtId="164" fontId="2" fillId="3" borderId="18" xfId="1" applyNumberFormat="1" applyFill="1" applyBorder="1" applyAlignment="1">
      <alignment horizontal="center" vertical="center"/>
    </xf>
    <xf numFmtId="164" fontId="2" fillId="3" borderId="28" xfId="1" applyNumberFormat="1" applyFill="1" applyBorder="1" applyAlignment="1">
      <alignment horizontal="center" vertical="center"/>
    </xf>
    <xf numFmtId="0" fontId="5" fillId="7" borderId="29" xfId="1" applyFont="1" applyFill="1" applyBorder="1"/>
    <xf numFmtId="1" fontId="2" fillId="3" borderId="24" xfId="1" applyNumberFormat="1" applyFill="1" applyBorder="1" applyAlignment="1">
      <alignment horizontal="center" vertical="center"/>
    </xf>
    <xf numFmtId="0" fontId="2" fillId="3" borderId="24" xfId="1" applyNumberFormat="1" applyFill="1" applyBorder="1" applyAlignment="1">
      <alignment horizontal="center" vertical="center"/>
    </xf>
    <xf numFmtId="1" fontId="2" fillId="3" borderId="18" xfId="1" applyNumberFormat="1" applyFill="1" applyBorder="1" applyAlignment="1">
      <alignment horizontal="center" vertical="center"/>
    </xf>
    <xf numFmtId="0" fontId="2" fillId="3" borderId="18" xfId="1" applyNumberFormat="1" applyFill="1" applyBorder="1" applyAlignment="1">
      <alignment horizontal="center" vertical="center"/>
    </xf>
    <xf numFmtId="0" fontId="2" fillId="3" borderId="28" xfId="1" applyNumberFormat="1" applyFill="1" applyBorder="1" applyAlignment="1">
      <alignment horizontal="center" vertical="center"/>
    </xf>
    <xf numFmtId="1" fontId="0" fillId="0" borderId="0" xfId="0" applyNumberFormat="1" applyFont="1"/>
    <xf numFmtId="1" fontId="0" fillId="7" borderId="0" xfId="0" applyNumberFormat="1" applyFont="1" applyFill="1" applyAlignment="1">
      <alignment horizontal="right"/>
    </xf>
    <xf numFmtId="0" fontId="4" fillId="0" borderId="0" xfId="0" applyNumberFormat="1" applyFont="1"/>
    <xf numFmtId="164" fontId="0" fillId="0" borderId="0" xfId="0" applyNumberFormat="1" applyFont="1"/>
    <xf numFmtId="2" fontId="0" fillId="0" borderId="0" xfId="0" applyNumberFormat="1" applyFont="1"/>
    <xf numFmtId="165" fontId="7" fillId="0" borderId="1" xfId="2" applyNumberFormat="1" applyBorder="1"/>
    <xf numFmtId="0" fontId="7" fillId="0" borderId="0" xfId="2"/>
    <xf numFmtId="0" fontId="8" fillId="0" borderId="0" xfId="2" applyFont="1"/>
    <xf numFmtId="0" fontId="8" fillId="0" borderId="1" xfId="2" applyFont="1" applyBorder="1"/>
    <xf numFmtId="0" fontId="7" fillId="0" borderId="1" xfId="2" applyBorder="1"/>
    <xf numFmtId="0" fontId="7" fillId="0" borderId="1" xfId="2" applyBorder="1" applyAlignment="1">
      <alignment horizontal="center"/>
    </xf>
    <xf numFmtId="0" fontId="7" fillId="9" borderId="1" xfId="2" applyFill="1" applyBorder="1"/>
    <xf numFmtId="165" fontId="7" fillId="9" borderId="1" xfId="2" applyNumberFormat="1" applyFill="1" applyBorder="1"/>
    <xf numFmtId="0" fontId="7" fillId="9" borderId="1" xfId="2" applyFill="1" applyBorder="1" applyAlignment="1">
      <alignment horizontal="center"/>
    </xf>
    <xf numFmtId="0" fontId="10" fillId="0" borderId="1" xfId="0" applyNumberFormat="1" applyFont="1" applyBorder="1"/>
    <xf numFmtId="0" fontId="7" fillId="9" borderId="1" xfId="2" applyFill="1" applyBorder="1" applyAlignment="1">
      <alignment horizontal="center" vertical="center"/>
    </xf>
    <xf numFmtId="0" fontId="7" fillId="0" borderId="1" xfId="2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9" borderId="7" xfId="2" applyFont="1" applyFill="1" applyBorder="1" applyAlignment="1">
      <alignment horizontal="center" vertical="center"/>
    </xf>
    <xf numFmtId="0" fontId="7" fillId="9" borderId="30" xfId="2" applyFill="1" applyBorder="1" applyAlignment="1">
      <alignment horizontal="center" vertical="center"/>
    </xf>
    <xf numFmtId="0" fontId="7" fillId="9" borderId="14" xfId="2" applyFill="1" applyBorder="1" applyAlignment="1">
      <alignment horizontal="center" vertical="center"/>
    </xf>
    <xf numFmtId="0" fontId="7" fillId="9" borderId="1" xfId="2" applyFill="1" applyBorder="1" applyAlignment="1">
      <alignment horizontal="center"/>
    </xf>
    <xf numFmtId="0" fontId="7" fillId="0" borderId="7" xfId="2" applyBorder="1" applyAlignment="1">
      <alignment horizontal="center" vertical="center"/>
    </xf>
    <xf numFmtId="0" fontId="7" fillId="0" borderId="30" xfId="2" applyBorder="1" applyAlignment="1">
      <alignment horizontal="center" vertical="center"/>
    </xf>
    <xf numFmtId="0" fontId="7" fillId="0" borderId="14" xfId="2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2" fontId="0" fillId="8" borderId="0" xfId="0" applyNumberFormat="1" applyFont="1" applyFill="1"/>
  </cellXfs>
  <cellStyles count="5">
    <cellStyle name="Normal" xfId="0" builtinId="0"/>
    <cellStyle name="Normal 2" xfId="1"/>
    <cellStyle name="Normal 2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'F. Species Matrix Biomass'!$G$11</c:f>
              <c:strCache>
                <c:ptCount val="1"/>
                <c:pt idx="0">
                  <c:v>ANNELIDA</c:v>
                </c:pt>
              </c:strCache>
            </c:strRef>
          </c:tx>
          <c:invertIfNegative val="0"/>
          <c:val>
            <c:numRef>
              <c:f>'F. Species Matrix Biomass'!$H$11:$S$11</c:f>
              <c:numCache>
                <c:formatCode>0.00</c:formatCode>
                <c:ptCount val="12"/>
                <c:pt idx="0">
                  <c:v>30.04355800091701</c:v>
                </c:pt>
                <c:pt idx="1">
                  <c:v>96.248660235798511</c:v>
                </c:pt>
                <c:pt idx="2">
                  <c:v>86.531061022539845</c:v>
                </c:pt>
                <c:pt idx="3">
                  <c:v>66.937765205091935</c:v>
                </c:pt>
                <c:pt idx="4">
                  <c:v>80.364756039791558</c:v>
                </c:pt>
                <c:pt idx="5">
                  <c:v>76.455125797972229</c:v>
                </c:pt>
                <c:pt idx="6">
                  <c:v>84.812286689419793</c:v>
                </c:pt>
                <c:pt idx="7">
                  <c:v>89.291598023064239</c:v>
                </c:pt>
                <c:pt idx="8">
                  <c:v>24.806964048590963</c:v>
                </c:pt>
                <c:pt idx="9">
                  <c:v>94.921960870520991</c:v>
                </c:pt>
                <c:pt idx="10">
                  <c:v>61.950834238325605</c:v>
                </c:pt>
                <c:pt idx="11">
                  <c:v>18.939200136437286</c:v>
                </c:pt>
              </c:numCache>
            </c:numRef>
          </c:val>
        </c:ser>
        <c:ser>
          <c:idx val="2"/>
          <c:order val="1"/>
          <c:tx>
            <c:strRef>
              <c:f>'F. Species Matrix Biomass'!$G$12</c:f>
              <c:strCache>
                <c:ptCount val="1"/>
                <c:pt idx="0">
                  <c:v>CRUSTACEA</c:v>
                </c:pt>
              </c:strCache>
            </c:strRef>
          </c:tx>
          <c:invertIfNegative val="0"/>
          <c:val>
            <c:numRef>
              <c:f>'F. Species Matrix Biomass'!$H$12:$S$12</c:f>
              <c:numCache>
                <c:formatCode>0.00</c:formatCode>
                <c:ptCount val="12"/>
                <c:pt idx="0">
                  <c:v>0.2521779000458505</c:v>
                </c:pt>
                <c:pt idx="1">
                  <c:v>1.5005359056806005</c:v>
                </c:pt>
                <c:pt idx="2">
                  <c:v>0</c:v>
                </c:pt>
                <c:pt idx="3">
                  <c:v>0.93705799151343716</c:v>
                </c:pt>
                <c:pt idx="4">
                  <c:v>0</c:v>
                </c:pt>
                <c:pt idx="5">
                  <c:v>0.30041306796845668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0.54299535985783387</c:v>
                </c:pt>
                <c:pt idx="11">
                  <c:v>0.50311247548392601</c:v>
                </c:pt>
              </c:numCache>
            </c:numRef>
          </c:val>
        </c:ser>
        <c:ser>
          <c:idx val="3"/>
          <c:order val="2"/>
          <c:tx>
            <c:strRef>
              <c:f>'F. Species Matrix Biomass'!$G$13</c:f>
              <c:strCache>
                <c:ptCount val="1"/>
                <c:pt idx="0">
                  <c:v>MOLLUSCA</c:v>
                </c:pt>
              </c:strCache>
            </c:strRef>
          </c:tx>
          <c:invertIfNegative val="0"/>
          <c:val>
            <c:numRef>
              <c:f>'F. Species Matrix Biomass'!$H$13:$S$13</c:f>
              <c:numCache>
                <c:formatCode>0.00</c:formatCode>
                <c:ptCount val="12"/>
                <c:pt idx="0">
                  <c:v>28.278312700596054</c:v>
                </c:pt>
                <c:pt idx="1">
                  <c:v>1.1254019292604502</c:v>
                </c:pt>
                <c:pt idx="2">
                  <c:v>11.984606926882901</c:v>
                </c:pt>
                <c:pt idx="3">
                  <c:v>1.9625176803394626</c:v>
                </c:pt>
                <c:pt idx="4">
                  <c:v>17.100900047370914</c:v>
                </c:pt>
                <c:pt idx="5">
                  <c:v>23.244461134059332</c:v>
                </c:pt>
                <c:pt idx="6">
                  <c:v>14.505119453924914</c:v>
                </c:pt>
                <c:pt idx="7">
                  <c:v>2.3476112026359139</c:v>
                </c:pt>
                <c:pt idx="8">
                  <c:v>73.579894752372994</c:v>
                </c:pt>
                <c:pt idx="9">
                  <c:v>5.0780391294790057</c:v>
                </c:pt>
                <c:pt idx="10">
                  <c:v>23.378418402606378</c:v>
                </c:pt>
                <c:pt idx="11">
                  <c:v>79.500298456553267</c:v>
                </c:pt>
              </c:numCache>
            </c:numRef>
          </c:val>
        </c:ser>
        <c:ser>
          <c:idx val="4"/>
          <c:order val="3"/>
          <c:tx>
            <c:strRef>
              <c:f>'F. Species Matrix Biomass'!$G$14</c:f>
              <c:strCache>
                <c:ptCount val="1"/>
                <c:pt idx="0">
                  <c:v>ECHINODERMATA</c:v>
                </c:pt>
              </c:strCache>
            </c:strRef>
          </c:tx>
          <c:invertIfNegative val="0"/>
          <c:val>
            <c:numRef>
              <c:f>'F. Species Matrix Biomass'!$H$14:$S$14</c:f>
              <c:numCache>
                <c:formatCode>0.00</c:formatCode>
                <c:ptCount val="12"/>
                <c:pt idx="0">
                  <c:v>41.425951398441079</c:v>
                </c:pt>
                <c:pt idx="1">
                  <c:v>1.1254019292604502</c:v>
                </c:pt>
                <c:pt idx="2">
                  <c:v>1.4843320505772399</c:v>
                </c:pt>
                <c:pt idx="3">
                  <c:v>30.162659123055164</c:v>
                </c:pt>
                <c:pt idx="4">
                  <c:v>2.2264329701563241</c:v>
                </c:pt>
                <c:pt idx="5">
                  <c:v>0</c:v>
                </c:pt>
                <c:pt idx="6">
                  <c:v>0.68259385665529015</c:v>
                </c:pt>
                <c:pt idx="7">
                  <c:v>8.3607907742998346</c:v>
                </c:pt>
                <c:pt idx="8">
                  <c:v>1.5787144051541828</c:v>
                </c:pt>
                <c:pt idx="9">
                  <c:v>0</c:v>
                </c:pt>
                <c:pt idx="10">
                  <c:v>14.01915292723862</c:v>
                </c:pt>
                <c:pt idx="11">
                  <c:v>0.22171058241664537</c:v>
                </c:pt>
              </c:numCache>
            </c:numRef>
          </c:val>
        </c:ser>
        <c:ser>
          <c:idx val="5"/>
          <c:order val="4"/>
          <c:tx>
            <c:strRef>
              <c:f>'F. Species Matrix Biomass'!$G$15</c:f>
              <c:strCache>
                <c:ptCount val="1"/>
                <c:pt idx="0">
                  <c:v>MISCELLANEOUS</c:v>
                </c:pt>
              </c:strCache>
            </c:strRef>
          </c:tx>
          <c:invertIfNegative val="0"/>
          <c:val>
            <c:numRef>
              <c:f>'F. Species Matrix Biomass'!$H$15:$S$15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0.30791094268119373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3.4426793881866924E-2</c:v>
                </c:pt>
                <c:pt idx="9">
                  <c:v>0</c:v>
                </c:pt>
                <c:pt idx="10">
                  <c:v>0.10859907197156682</c:v>
                </c:pt>
                <c:pt idx="11">
                  <c:v>0.83567834910889416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575744"/>
        <c:axId val="404577664"/>
      </c:barChart>
      <c:catAx>
        <c:axId val="40457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Site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404577664"/>
        <c:crosses val="autoZero"/>
        <c:auto val="1"/>
        <c:lblAlgn val="ctr"/>
        <c:lblOffset val="100"/>
        <c:noMultiLvlLbl val="0"/>
      </c:catAx>
      <c:valAx>
        <c:axId val="40457766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Biomass Proportion (%)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404575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82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B1" sqref="B1"/>
    </sheetView>
  </sheetViews>
  <sheetFormatPr defaultRowHeight="15"/>
  <cols>
    <col min="1" max="1" width="21.5703125" customWidth="1"/>
    <col min="2" max="2" width="76.7109375" bestFit="1" customWidth="1"/>
  </cols>
  <sheetData>
    <row r="1" spans="1:2">
      <c r="A1" s="1" t="s">
        <v>0</v>
      </c>
      <c r="B1" s="2" t="s">
        <v>293</v>
      </c>
    </row>
    <row r="2" spans="1:2">
      <c r="A2" s="1" t="s">
        <v>1</v>
      </c>
      <c r="B2" s="3" t="s">
        <v>294</v>
      </c>
    </row>
    <row r="3" spans="1:2">
      <c r="A3" s="1" t="s">
        <v>2</v>
      </c>
      <c r="B3" s="4" t="s">
        <v>3</v>
      </c>
    </row>
    <row r="4" spans="1:2">
      <c r="A4" s="1" t="s">
        <v>4</v>
      </c>
      <c r="B4" s="4" t="s">
        <v>5</v>
      </c>
    </row>
    <row r="5" spans="1:2">
      <c r="A5" s="1" t="s">
        <v>6</v>
      </c>
      <c r="B5" s="3" t="s">
        <v>7</v>
      </c>
    </row>
    <row r="6" spans="1:2">
      <c r="A6" s="1" t="s">
        <v>8</v>
      </c>
      <c r="B6" s="3" t="s">
        <v>9</v>
      </c>
    </row>
    <row r="7" spans="1:2">
      <c r="A7" s="1" t="s">
        <v>10</v>
      </c>
      <c r="B7" s="3" t="s">
        <v>11</v>
      </c>
    </row>
    <row r="8" spans="1:2">
      <c r="A8" s="1" t="s">
        <v>12</v>
      </c>
      <c r="B8" s="3" t="s">
        <v>13</v>
      </c>
    </row>
    <row r="9" spans="1:2">
      <c r="A9" s="1" t="s">
        <v>14</v>
      </c>
      <c r="B9" s="3" t="s">
        <v>15</v>
      </c>
    </row>
    <row r="10" spans="1:2">
      <c r="A10" s="1" t="s">
        <v>16</v>
      </c>
      <c r="B10" s="3" t="s">
        <v>17</v>
      </c>
    </row>
    <row r="11" spans="1:2">
      <c r="A11" s="1" t="s">
        <v>18</v>
      </c>
      <c r="B11" s="3" t="s">
        <v>19</v>
      </c>
    </row>
    <row r="12" spans="1:2">
      <c r="A12" s="1" t="s">
        <v>20</v>
      </c>
      <c r="B12" s="3" t="s">
        <v>3</v>
      </c>
    </row>
    <row r="13" spans="1:2">
      <c r="A13" s="1" t="s">
        <v>21</v>
      </c>
      <c r="B13" s="3" t="s">
        <v>5</v>
      </c>
    </row>
    <row r="14" spans="1:2">
      <c r="A14" s="1" t="s">
        <v>22</v>
      </c>
      <c r="B14" s="3" t="s">
        <v>23</v>
      </c>
    </row>
    <row r="15" spans="1:2">
      <c r="A15" s="1" t="s">
        <v>24</v>
      </c>
      <c r="B15" s="3" t="s">
        <v>25</v>
      </c>
    </row>
    <row r="16" spans="1:2">
      <c r="A16" s="1" t="s">
        <v>26</v>
      </c>
      <c r="B16" s="3" t="s">
        <v>25</v>
      </c>
    </row>
    <row r="17" spans="1:2">
      <c r="A17" s="1" t="s">
        <v>27</v>
      </c>
      <c r="B17" s="3" t="s">
        <v>7</v>
      </c>
    </row>
    <row r="18" spans="1:2">
      <c r="A18" s="1" t="s">
        <v>28</v>
      </c>
      <c r="B18" s="3" t="s">
        <v>29</v>
      </c>
    </row>
    <row r="19" spans="1:2">
      <c r="A19" s="1" t="s">
        <v>30</v>
      </c>
      <c r="B19" s="5" t="s">
        <v>31</v>
      </c>
    </row>
    <row r="20" spans="1:2">
      <c r="A20" s="1" t="s">
        <v>32</v>
      </c>
      <c r="B20" s="3" t="s">
        <v>33</v>
      </c>
    </row>
    <row r="21" spans="1:2">
      <c r="A21" s="1" t="s">
        <v>34</v>
      </c>
      <c r="B21" s="3" t="s">
        <v>35</v>
      </c>
    </row>
    <row r="22" spans="1:2">
      <c r="A22" s="1" t="s">
        <v>36</v>
      </c>
      <c r="B22" s="3" t="s">
        <v>37</v>
      </c>
    </row>
    <row r="23" spans="1:2">
      <c r="A23" s="1" t="s">
        <v>38</v>
      </c>
      <c r="B23" s="3" t="s">
        <v>296</v>
      </c>
    </row>
    <row r="24" spans="1:2">
      <c r="A24" s="1" t="s">
        <v>39</v>
      </c>
      <c r="B24" s="3" t="s">
        <v>7</v>
      </c>
    </row>
    <row r="25" spans="1:2">
      <c r="A25" s="1" t="s">
        <v>40</v>
      </c>
      <c r="B25" s="3" t="s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8" sqref="A8:B8"/>
    </sheetView>
  </sheetViews>
  <sheetFormatPr defaultRowHeight="15"/>
  <cols>
    <col min="1" max="1" width="20.7109375" customWidth="1"/>
    <col min="2" max="2" width="55.140625" customWidth="1"/>
  </cols>
  <sheetData>
    <row r="1" spans="1:2">
      <c r="A1" s="1" t="s">
        <v>42</v>
      </c>
      <c r="B1" s="3" t="s">
        <v>43</v>
      </c>
    </row>
    <row r="2" spans="1:2">
      <c r="A2" s="1" t="s">
        <v>44</v>
      </c>
      <c r="B2" s="3" t="s">
        <v>295</v>
      </c>
    </row>
    <row r="3" spans="1:2" ht="17.25">
      <c r="A3" s="1" t="s">
        <v>45</v>
      </c>
      <c r="B3" s="2" t="s">
        <v>297</v>
      </c>
    </row>
    <row r="4" spans="1:2">
      <c r="A4" s="1" t="s">
        <v>46</v>
      </c>
      <c r="B4" s="3" t="s">
        <v>47</v>
      </c>
    </row>
    <row r="5" spans="1:2">
      <c r="A5" s="1" t="s">
        <v>48</v>
      </c>
      <c r="B5" s="3" t="s">
        <v>49</v>
      </c>
    </row>
    <row r="6" spans="1:2">
      <c r="A6" s="1" t="s">
        <v>50</v>
      </c>
      <c r="B6" s="3" t="s">
        <v>33</v>
      </c>
    </row>
    <row r="7" spans="1:2">
      <c r="A7" s="1" t="s">
        <v>51</v>
      </c>
      <c r="B7" s="5" t="s">
        <v>52</v>
      </c>
    </row>
    <row r="8" spans="1:2">
      <c r="A8" s="1" t="s">
        <v>53</v>
      </c>
      <c r="B8" s="3" t="s">
        <v>54</v>
      </c>
    </row>
    <row r="9" spans="1:2">
      <c r="A9" s="1" t="s">
        <v>55</v>
      </c>
      <c r="B9" s="3" t="s">
        <v>56</v>
      </c>
    </row>
    <row r="10" spans="1:2" ht="75">
      <c r="A10" s="1" t="s">
        <v>57</v>
      </c>
      <c r="B10" s="6" t="s">
        <v>58</v>
      </c>
    </row>
    <row r="11" spans="1:2">
      <c r="A11" s="1" t="s">
        <v>59</v>
      </c>
      <c r="B11" s="3" t="s">
        <v>60</v>
      </c>
    </row>
    <row r="12" spans="1:2">
      <c r="A12" s="1" t="s">
        <v>61</v>
      </c>
      <c r="B12" s="3" t="s">
        <v>62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G29" sqref="G29"/>
    </sheetView>
  </sheetViews>
  <sheetFormatPr defaultRowHeight="15"/>
  <cols>
    <col min="1" max="1" width="9.42578125" customWidth="1"/>
    <col min="2" max="2" width="9.85546875" customWidth="1"/>
    <col min="3" max="3" width="15.42578125" customWidth="1"/>
    <col min="4" max="4" width="17" customWidth="1"/>
    <col min="5" max="5" width="12.7109375" customWidth="1"/>
    <col min="6" max="6" width="17.5703125" customWidth="1"/>
    <col min="7" max="7" width="19.140625" customWidth="1"/>
    <col min="8" max="8" width="18.5703125" customWidth="1"/>
    <col min="9" max="9" width="12.7109375" customWidth="1"/>
  </cols>
  <sheetData>
    <row r="1" spans="1:9">
      <c r="A1" s="1" t="s">
        <v>63</v>
      </c>
      <c r="B1" s="1" t="s">
        <v>64</v>
      </c>
      <c r="C1" s="1" t="s">
        <v>65</v>
      </c>
      <c r="D1" s="1" t="s">
        <v>66</v>
      </c>
      <c r="E1" s="1" t="s">
        <v>67</v>
      </c>
      <c r="F1" s="1" t="s">
        <v>68</v>
      </c>
      <c r="G1" s="1" t="s">
        <v>69</v>
      </c>
      <c r="H1" s="1" t="s">
        <v>70</v>
      </c>
      <c r="I1" s="1" t="s">
        <v>71</v>
      </c>
    </row>
    <row r="2" spans="1:9">
      <c r="A2" s="3" t="s">
        <v>72</v>
      </c>
      <c r="B2" s="3" t="s">
        <v>285</v>
      </c>
      <c r="C2" s="3"/>
      <c r="D2" s="3"/>
      <c r="E2" s="3" t="s">
        <v>72</v>
      </c>
      <c r="F2" s="3"/>
      <c r="G2" s="3"/>
      <c r="H2" s="3"/>
      <c r="I2" s="3"/>
    </row>
    <row r="3" spans="1:9">
      <c r="A3" s="3" t="s">
        <v>73</v>
      </c>
      <c r="B3" s="3" t="s">
        <v>285</v>
      </c>
      <c r="C3" s="3"/>
      <c r="D3" s="3"/>
      <c r="E3" s="3" t="s">
        <v>73</v>
      </c>
      <c r="F3" s="3"/>
      <c r="G3" s="3"/>
      <c r="H3" s="3"/>
      <c r="I3" s="3"/>
    </row>
    <row r="4" spans="1:9">
      <c r="A4" s="3" t="s">
        <v>74</v>
      </c>
      <c r="B4" s="3" t="s">
        <v>285</v>
      </c>
      <c r="C4" s="3"/>
      <c r="D4" s="3"/>
      <c r="E4" s="3" t="s">
        <v>74</v>
      </c>
      <c r="F4" s="3"/>
      <c r="G4" s="3"/>
      <c r="H4" s="3"/>
      <c r="I4" s="3"/>
    </row>
    <row r="5" spans="1:9">
      <c r="A5" s="3" t="s">
        <v>75</v>
      </c>
      <c r="B5" s="3" t="s">
        <v>285</v>
      </c>
      <c r="C5" s="3"/>
      <c r="D5" s="3"/>
      <c r="E5" s="3" t="s">
        <v>75</v>
      </c>
      <c r="F5" s="3"/>
      <c r="G5" s="3"/>
      <c r="H5" s="3"/>
      <c r="I5" s="3"/>
    </row>
    <row r="6" spans="1:9">
      <c r="A6" s="3" t="s">
        <v>76</v>
      </c>
      <c r="B6" s="3" t="s">
        <v>285</v>
      </c>
      <c r="C6" s="3"/>
      <c r="D6" s="3"/>
      <c r="E6" s="3" t="s">
        <v>76</v>
      </c>
      <c r="F6" s="3"/>
      <c r="G6" s="3"/>
      <c r="H6" s="3"/>
      <c r="I6" s="3"/>
    </row>
    <row r="7" spans="1:9">
      <c r="A7" s="3" t="s">
        <v>77</v>
      </c>
      <c r="B7" s="3" t="s">
        <v>285</v>
      </c>
      <c r="C7" s="3"/>
      <c r="D7" s="3"/>
      <c r="E7" s="3" t="s">
        <v>77</v>
      </c>
      <c r="F7" s="3"/>
      <c r="G7" s="3"/>
      <c r="H7" s="3"/>
      <c r="I7" s="3"/>
    </row>
    <row r="8" spans="1:9">
      <c r="A8" s="3" t="s">
        <v>78</v>
      </c>
      <c r="B8" s="3" t="s">
        <v>285</v>
      </c>
      <c r="C8" s="3"/>
      <c r="D8" s="3"/>
      <c r="E8" s="3" t="s">
        <v>78</v>
      </c>
      <c r="F8" s="3"/>
      <c r="G8" s="3"/>
      <c r="H8" s="3"/>
      <c r="I8" s="3"/>
    </row>
    <row r="9" spans="1:9">
      <c r="A9" s="3" t="s">
        <v>79</v>
      </c>
      <c r="B9" s="3" t="s">
        <v>285</v>
      </c>
      <c r="C9" s="3"/>
      <c r="D9" s="3"/>
      <c r="E9" s="3" t="s">
        <v>79</v>
      </c>
      <c r="F9" s="3"/>
      <c r="G9" s="3"/>
      <c r="H9" s="3"/>
      <c r="I9" s="3"/>
    </row>
    <row r="10" spans="1:9">
      <c r="A10" s="3" t="s">
        <v>80</v>
      </c>
      <c r="B10" s="3" t="s">
        <v>285</v>
      </c>
      <c r="C10" s="3"/>
      <c r="D10" s="3"/>
      <c r="E10" s="3" t="s">
        <v>80</v>
      </c>
      <c r="F10" s="3"/>
      <c r="G10" s="3"/>
      <c r="H10" s="3"/>
      <c r="I10" s="3"/>
    </row>
    <row r="11" spans="1:9">
      <c r="A11" s="3" t="s">
        <v>81</v>
      </c>
      <c r="B11" s="3" t="s">
        <v>285</v>
      </c>
      <c r="C11" s="3"/>
      <c r="D11" s="3"/>
      <c r="E11" s="3" t="s">
        <v>81</v>
      </c>
      <c r="F11" s="3"/>
      <c r="G11" s="3"/>
      <c r="H11" s="3"/>
      <c r="I11" s="3"/>
    </row>
    <row r="12" spans="1:9">
      <c r="A12" s="3" t="s">
        <v>82</v>
      </c>
      <c r="B12" s="3" t="s">
        <v>285</v>
      </c>
      <c r="C12" s="3"/>
      <c r="D12" s="3"/>
      <c r="E12" s="3" t="s">
        <v>82</v>
      </c>
      <c r="F12" s="3"/>
      <c r="G12" s="3"/>
      <c r="H12" s="3"/>
      <c r="I12" s="3"/>
    </row>
    <row r="13" spans="1:9">
      <c r="A13" s="3" t="s">
        <v>83</v>
      </c>
      <c r="B13" s="3" t="s">
        <v>285</v>
      </c>
      <c r="C13" s="3"/>
      <c r="D13" s="3"/>
      <c r="E13" s="3" t="s">
        <v>83</v>
      </c>
      <c r="F13" s="3"/>
      <c r="G13" s="3"/>
      <c r="H13" s="3"/>
      <c r="I13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D30" sqref="D30"/>
    </sheetView>
  </sheetViews>
  <sheetFormatPr defaultRowHeight="15"/>
  <cols>
    <col min="1" max="1" width="14.5703125" customWidth="1"/>
    <col min="2" max="2" width="12.5703125" customWidth="1"/>
    <col min="3" max="3" width="18" customWidth="1"/>
    <col min="4" max="4" width="9.42578125" customWidth="1"/>
    <col min="5" max="5" width="11" customWidth="1"/>
    <col min="6" max="6" width="15" customWidth="1"/>
    <col min="7" max="7" width="16.42578125" customWidth="1"/>
    <col min="8" max="8" width="21.7109375" customWidth="1"/>
    <col min="9" max="9" width="23.140625" customWidth="1"/>
    <col min="10" max="10" width="11.85546875" customWidth="1"/>
    <col min="11" max="11" width="12" customWidth="1"/>
    <col min="12" max="12" width="16.85546875" customWidth="1"/>
    <col min="13" max="13" width="11.5703125" customWidth="1"/>
    <col min="14" max="14" width="13.140625" customWidth="1"/>
  </cols>
  <sheetData>
    <row r="1" spans="1:14">
      <c r="A1" s="1" t="s">
        <v>84</v>
      </c>
      <c r="B1" s="1" t="s">
        <v>14</v>
      </c>
      <c r="C1" s="1" t="s">
        <v>42</v>
      </c>
      <c r="D1" s="1" t="s">
        <v>63</v>
      </c>
      <c r="E1" s="1" t="s">
        <v>85</v>
      </c>
      <c r="F1" s="1" t="s">
        <v>86</v>
      </c>
      <c r="G1" s="1" t="s">
        <v>87</v>
      </c>
      <c r="H1" s="1" t="s">
        <v>88</v>
      </c>
      <c r="I1" s="1" t="s">
        <v>89</v>
      </c>
      <c r="J1" s="7" t="s">
        <v>90</v>
      </c>
      <c r="K1" s="7" t="s">
        <v>91</v>
      </c>
      <c r="L1" s="7" t="s">
        <v>92</v>
      </c>
      <c r="M1" s="7" t="s">
        <v>93</v>
      </c>
      <c r="N1" s="7" t="s">
        <v>94</v>
      </c>
    </row>
    <row r="2" spans="1:14">
      <c r="A2" s="3" t="s">
        <v>95</v>
      </c>
      <c r="B2" s="3" t="s">
        <v>15</v>
      </c>
      <c r="C2" s="3" t="s">
        <v>43</v>
      </c>
      <c r="D2" s="3" t="s">
        <v>78</v>
      </c>
      <c r="E2" s="3" t="s">
        <v>96</v>
      </c>
      <c r="F2" s="3"/>
      <c r="G2" s="3"/>
      <c r="H2" s="3"/>
      <c r="I2" s="3"/>
      <c r="J2" s="3"/>
      <c r="K2" s="3"/>
      <c r="L2" s="3"/>
      <c r="M2" s="3"/>
      <c r="N2" s="3"/>
    </row>
    <row r="3" spans="1:14">
      <c r="A3" s="3" t="s">
        <v>97</v>
      </c>
      <c r="B3" s="3" t="s">
        <v>15</v>
      </c>
      <c r="C3" s="3" t="s">
        <v>43</v>
      </c>
      <c r="D3" s="3" t="s">
        <v>80</v>
      </c>
      <c r="E3" s="3" t="s">
        <v>96</v>
      </c>
      <c r="F3" s="3"/>
      <c r="G3" s="3"/>
      <c r="H3" s="3"/>
      <c r="I3" s="3"/>
      <c r="J3" s="3"/>
      <c r="K3" s="3"/>
      <c r="L3" s="3"/>
      <c r="M3" s="3"/>
      <c r="N3" s="3"/>
    </row>
    <row r="4" spans="1:14">
      <c r="A4" s="3" t="s">
        <v>98</v>
      </c>
      <c r="B4" s="3" t="s">
        <v>15</v>
      </c>
      <c r="C4" s="3" t="s">
        <v>43</v>
      </c>
      <c r="D4" s="3" t="s">
        <v>83</v>
      </c>
      <c r="E4" s="3" t="s">
        <v>96</v>
      </c>
      <c r="F4" s="3"/>
      <c r="G4" s="3"/>
      <c r="H4" s="3"/>
      <c r="I4" s="3"/>
      <c r="J4" s="3"/>
      <c r="K4" s="3"/>
      <c r="L4" s="3"/>
      <c r="M4" s="3"/>
      <c r="N4" s="3"/>
    </row>
    <row r="5" spans="1:14">
      <c r="A5" s="3" t="s">
        <v>99</v>
      </c>
      <c r="B5" s="3" t="s">
        <v>15</v>
      </c>
      <c r="C5" s="3" t="s">
        <v>43</v>
      </c>
      <c r="D5" s="3" t="s">
        <v>77</v>
      </c>
      <c r="E5" s="3" t="s">
        <v>96</v>
      </c>
      <c r="F5" s="3"/>
      <c r="G5" s="3"/>
      <c r="H5" s="3"/>
      <c r="I5" s="3"/>
      <c r="J5" s="3"/>
      <c r="K5" s="3"/>
      <c r="L5" s="3"/>
      <c r="M5" s="3"/>
      <c r="N5" s="3"/>
    </row>
    <row r="6" spans="1:14">
      <c r="A6" s="3" t="s">
        <v>100</v>
      </c>
      <c r="B6" s="3" t="s">
        <v>15</v>
      </c>
      <c r="C6" s="3" t="s">
        <v>43</v>
      </c>
      <c r="D6" s="3" t="s">
        <v>72</v>
      </c>
      <c r="E6" s="3" t="s">
        <v>96</v>
      </c>
      <c r="F6" s="3"/>
      <c r="G6" s="3"/>
      <c r="H6" s="3"/>
      <c r="I6" s="3"/>
      <c r="J6" s="3"/>
      <c r="K6" s="3"/>
      <c r="L6" s="3"/>
      <c r="M6" s="3"/>
      <c r="N6" s="3"/>
    </row>
    <row r="7" spans="1:14">
      <c r="A7" s="3" t="s">
        <v>101</v>
      </c>
      <c r="B7" s="3" t="s">
        <v>15</v>
      </c>
      <c r="C7" s="3" t="s">
        <v>43</v>
      </c>
      <c r="D7" s="3" t="s">
        <v>81</v>
      </c>
      <c r="E7" s="3" t="s">
        <v>96</v>
      </c>
      <c r="F7" s="3"/>
      <c r="G7" s="3"/>
      <c r="H7" s="3"/>
      <c r="I7" s="3"/>
      <c r="J7" s="3"/>
      <c r="K7" s="3"/>
      <c r="L7" s="3"/>
      <c r="M7" s="3"/>
      <c r="N7" s="3"/>
    </row>
    <row r="8" spans="1:14">
      <c r="A8" s="3" t="s">
        <v>102</v>
      </c>
      <c r="B8" s="3" t="s">
        <v>15</v>
      </c>
      <c r="C8" s="3" t="s">
        <v>43</v>
      </c>
      <c r="D8" s="3" t="s">
        <v>82</v>
      </c>
      <c r="E8" s="3" t="s">
        <v>96</v>
      </c>
      <c r="F8" s="3"/>
      <c r="G8" s="3"/>
      <c r="H8" s="3"/>
      <c r="I8" s="3"/>
      <c r="J8" s="3"/>
      <c r="K8" s="3"/>
      <c r="L8" s="3"/>
      <c r="M8" s="3"/>
      <c r="N8" s="3"/>
    </row>
    <row r="9" spans="1:14">
      <c r="A9" s="3" t="s">
        <v>103</v>
      </c>
      <c r="B9" s="3" t="s">
        <v>15</v>
      </c>
      <c r="C9" s="3" t="s">
        <v>43</v>
      </c>
      <c r="D9" s="3" t="s">
        <v>73</v>
      </c>
      <c r="E9" s="3" t="s">
        <v>96</v>
      </c>
      <c r="F9" s="3"/>
      <c r="G9" s="3"/>
      <c r="H9" s="3"/>
      <c r="I9" s="3"/>
      <c r="J9" s="3"/>
      <c r="K9" s="3"/>
      <c r="L9" s="3"/>
      <c r="M9" s="3"/>
      <c r="N9" s="3"/>
    </row>
    <row r="10" spans="1:14">
      <c r="A10" s="3" t="s">
        <v>104</v>
      </c>
      <c r="B10" s="3" t="s">
        <v>15</v>
      </c>
      <c r="C10" s="3" t="s">
        <v>43</v>
      </c>
      <c r="D10" s="3" t="s">
        <v>75</v>
      </c>
      <c r="E10" s="3" t="s">
        <v>96</v>
      </c>
      <c r="F10" s="3"/>
      <c r="G10" s="3"/>
      <c r="H10" s="3"/>
      <c r="I10" s="3"/>
      <c r="J10" s="3"/>
      <c r="K10" s="3"/>
      <c r="L10" s="3"/>
      <c r="M10" s="3"/>
      <c r="N10" s="3"/>
    </row>
    <row r="11" spans="1:14">
      <c r="A11" s="3" t="s">
        <v>105</v>
      </c>
      <c r="B11" s="3" t="s">
        <v>15</v>
      </c>
      <c r="C11" s="3" t="s">
        <v>43</v>
      </c>
      <c r="D11" s="3" t="s">
        <v>74</v>
      </c>
      <c r="E11" s="3" t="s">
        <v>96</v>
      </c>
      <c r="F11" s="3"/>
      <c r="G11" s="3"/>
      <c r="H11" s="3"/>
      <c r="I11" s="3"/>
      <c r="J11" s="3"/>
      <c r="K11" s="3"/>
      <c r="L11" s="3"/>
      <c r="M11" s="3"/>
      <c r="N11" s="3"/>
    </row>
    <row r="12" spans="1:14">
      <c r="A12" s="3" t="s">
        <v>106</v>
      </c>
      <c r="B12" s="3" t="s">
        <v>15</v>
      </c>
      <c r="C12" s="3" t="s">
        <v>43</v>
      </c>
      <c r="D12" s="3" t="s">
        <v>79</v>
      </c>
      <c r="E12" s="3" t="s">
        <v>96</v>
      </c>
      <c r="F12" s="3"/>
      <c r="G12" s="3"/>
      <c r="H12" s="3"/>
      <c r="I12" s="3"/>
      <c r="J12" s="3"/>
      <c r="K12" s="3"/>
      <c r="L12" s="3"/>
      <c r="M12" s="3"/>
      <c r="N12" s="3"/>
    </row>
    <row r="13" spans="1:14">
      <c r="A13" s="3" t="s">
        <v>107</v>
      </c>
      <c r="B13" s="3" t="s">
        <v>15</v>
      </c>
      <c r="C13" s="3" t="s">
        <v>43</v>
      </c>
      <c r="D13" s="3" t="s">
        <v>76</v>
      </c>
      <c r="E13" s="3" t="s">
        <v>96</v>
      </c>
      <c r="F13" s="3"/>
      <c r="G13" s="3"/>
      <c r="H13" s="3"/>
      <c r="I13" s="3"/>
      <c r="J13" s="3"/>
      <c r="K13" s="3"/>
      <c r="L13" s="3"/>
      <c r="M13" s="3"/>
      <c r="N13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7"/>
  <sheetViews>
    <sheetView workbookViewId="0">
      <selection activeCell="F99" sqref="F99"/>
    </sheetView>
  </sheetViews>
  <sheetFormatPr defaultRowHeight="15"/>
  <cols>
    <col min="1" max="1" width="38.85546875" customWidth="1"/>
    <col min="2" max="2" width="26.7109375" customWidth="1"/>
    <col min="3" max="3" width="9.140625" customWidth="1"/>
    <col min="4" max="4" width="13.140625" customWidth="1"/>
    <col min="5" max="5" width="9.140625" customWidth="1"/>
    <col min="6" max="6" width="18.5703125" customWidth="1"/>
    <col min="7" max="7" width="14.5703125" customWidth="1"/>
    <col min="8" max="19" width="18" customWidth="1"/>
  </cols>
  <sheetData>
    <row r="1" spans="1:20">
      <c r="G1" s="8" t="s">
        <v>84</v>
      </c>
      <c r="H1" s="9" t="s">
        <v>95</v>
      </c>
      <c r="I1" s="10" t="s">
        <v>97</v>
      </c>
      <c r="J1" s="10" t="s">
        <v>98</v>
      </c>
      <c r="K1" s="10" t="s">
        <v>99</v>
      </c>
      <c r="L1" s="10" t="s">
        <v>100</v>
      </c>
      <c r="M1" s="10" t="s">
        <v>101</v>
      </c>
      <c r="N1" s="10" t="s">
        <v>102</v>
      </c>
      <c r="O1" s="10" t="s">
        <v>103</v>
      </c>
      <c r="P1" s="10" t="s">
        <v>104</v>
      </c>
      <c r="Q1" s="10" t="s">
        <v>105</v>
      </c>
      <c r="R1" s="10" t="s">
        <v>106</v>
      </c>
      <c r="S1" s="34" t="s">
        <v>107</v>
      </c>
    </row>
    <row r="2" spans="1:20" ht="15.75" thickBot="1">
      <c r="G2" s="11" t="s">
        <v>85</v>
      </c>
      <c r="H2" s="12" t="s">
        <v>96</v>
      </c>
      <c r="I2" s="13" t="s">
        <v>96</v>
      </c>
      <c r="J2" s="13" t="s">
        <v>96</v>
      </c>
      <c r="K2" s="13" t="s">
        <v>96</v>
      </c>
      <c r="L2" s="13" t="s">
        <v>96</v>
      </c>
      <c r="M2" s="13" t="s">
        <v>96</v>
      </c>
      <c r="N2" s="13" t="s">
        <v>96</v>
      </c>
      <c r="O2" s="13" t="s">
        <v>96</v>
      </c>
      <c r="P2" s="13" t="s">
        <v>96</v>
      </c>
      <c r="Q2" s="13" t="s">
        <v>96</v>
      </c>
      <c r="R2" s="13" t="s">
        <v>96</v>
      </c>
      <c r="S2" s="35" t="s">
        <v>96</v>
      </c>
    </row>
    <row r="3" spans="1:20" ht="15.75" thickBot="1">
      <c r="A3" s="14" t="s">
        <v>108</v>
      </c>
      <c r="B3" s="15" t="s">
        <v>109</v>
      </c>
      <c r="C3" s="15" t="s">
        <v>110</v>
      </c>
      <c r="D3" s="15" t="s">
        <v>111</v>
      </c>
      <c r="E3" s="15" t="s">
        <v>112</v>
      </c>
      <c r="F3" s="16" t="s">
        <v>113</v>
      </c>
      <c r="G3" s="36" t="s">
        <v>114</v>
      </c>
      <c r="H3" s="17" t="s">
        <v>115</v>
      </c>
      <c r="I3" s="18" t="s">
        <v>115</v>
      </c>
      <c r="J3" s="18" t="s">
        <v>115</v>
      </c>
      <c r="K3" s="18" t="s">
        <v>115</v>
      </c>
      <c r="L3" s="18" t="s">
        <v>115</v>
      </c>
      <c r="M3" s="18" t="s">
        <v>115</v>
      </c>
      <c r="N3" s="18" t="s">
        <v>115</v>
      </c>
      <c r="O3" s="18" t="s">
        <v>115</v>
      </c>
      <c r="P3" s="18" t="s">
        <v>115</v>
      </c>
      <c r="Q3" s="18" t="s">
        <v>115</v>
      </c>
      <c r="R3" s="18" t="s">
        <v>115</v>
      </c>
      <c r="S3" s="44" t="s">
        <v>115</v>
      </c>
    </row>
    <row r="4" spans="1:20">
      <c r="A4" s="19" t="s">
        <v>116</v>
      </c>
      <c r="B4" s="20" t="s">
        <v>117</v>
      </c>
      <c r="C4" s="20" t="s">
        <v>118</v>
      </c>
      <c r="D4" s="20"/>
      <c r="E4" s="20"/>
      <c r="F4" s="20" t="s">
        <v>119</v>
      </c>
      <c r="G4" s="20"/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>
        <v>2</v>
      </c>
      <c r="S4" s="45">
        <v>0</v>
      </c>
      <c r="T4" s="50"/>
    </row>
    <row r="5" spans="1:20">
      <c r="A5" s="23" t="s">
        <v>121</v>
      </c>
      <c r="B5" s="24" t="s">
        <v>122</v>
      </c>
      <c r="C5" s="25" t="s">
        <v>123</v>
      </c>
      <c r="D5" s="25"/>
      <c r="E5" s="25"/>
      <c r="F5" s="25" t="s">
        <v>119</v>
      </c>
      <c r="G5" s="25"/>
      <c r="H5" s="22">
        <v>0</v>
      </c>
      <c r="I5" s="22">
        <v>0</v>
      </c>
      <c r="J5" s="22">
        <v>1</v>
      </c>
      <c r="K5" s="22">
        <v>0</v>
      </c>
      <c r="L5" s="22">
        <v>0</v>
      </c>
      <c r="M5" s="22">
        <v>0</v>
      </c>
      <c r="N5" s="22">
        <v>1</v>
      </c>
      <c r="O5" s="22">
        <v>1</v>
      </c>
      <c r="P5" s="22">
        <v>4</v>
      </c>
      <c r="Q5" s="22">
        <v>1</v>
      </c>
      <c r="R5" s="22">
        <v>2</v>
      </c>
      <c r="S5" s="45">
        <v>0</v>
      </c>
      <c r="T5" s="50"/>
    </row>
    <row r="6" spans="1:20">
      <c r="A6" s="27" t="s">
        <v>124</v>
      </c>
      <c r="B6" s="25" t="s">
        <v>125</v>
      </c>
      <c r="C6" s="25" t="s">
        <v>126</v>
      </c>
      <c r="D6" s="25"/>
      <c r="E6" s="25" t="s">
        <v>127</v>
      </c>
      <c r="F6" s="25" t="s">
        <v>119</v>
      </c>
      <c r="G6" s="25"/>
      <c r="H6" s="22">
        <v>3</v>
      </c>
      <c r="I6" s="22">
        <v>2</v>
      </c>
      <c r="J6" s="22">
        <v>1</v>
      </c>
      <c r="K6" s="22">
        <v>0</v>
      </c>
      <c r="L6" s="22">
        <v>2</v>
      </c>
      <c r="M6" s="22">
        <v>0</v>
      </c>
      <c r="N6" s="22">
        <v>1</v>
      </c>
      <c r="O6" s="22">
        <v>1</v>
      </c>
      <c r="P6" s="22">
        <v>1</v>
      </c>
      <c r="Q6" s="22">
        <v>0</v>
      </c>
      <c r="R6" s="22">
        <v>1</v>
      </c>
      <c r="S6" s="45">
        <v>1</v>
      </c>
      <c r="T6" s="50"/>
    </row>
    <row r="7" spans="1:20">
      <c r="A7" s="27" t="s">
        <v>128</v>
      </c>
      <c r="B7" s="25" t="s">
        <v>129</v>
      </c>
      <c r="C7" s="25" t="s">
        <v>130</v>
      </c>
      <c r="D7" s="25"/>
      <c r="E7" s="25"/>
      <c r="F7" s="25" t="s">
        <v>119</v>
      </c>
      <c r="G7" s="25"/>
      <c r="H7" s="22">
        <v>0</v>
      </c>
      <c r="I7" s="22">
        <v>0</v>
      </c>
      <c r="J7" s="22">
        <v>0</v>
      </c>
      <c r="K7" s="22">
        <v>1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45">
        <v>0</v>
      </c>
      <c r="T7" s="50"/>
    </row>
    <row r="8" spans="1:20">
      <c r="A8" s="27" t="s">
        <v>131</v>
      </c>
      <c r="B8" s="25" t="s">
        <v>132</v>
      </c>
      <c r="C8" s="25" t="s">
        <v>133</v>
      </c>
      <c r="D8" s="25"/>
      <c r="E8" s="25"/>
      <c r="F8" s="25" t="s">
        <v>119</v>
      </c>
      <c r="G8" s="25"/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1</v>
      </c>
      <c r="S8" s="45">
        <v>0</v>
      </c>
      <c r="T8" s="50"/>
    </row>
    <row r="9" spans="1:20">
      <c r="A9" s="27" t="s">
        <v>134</v>
      </c>
      <c r="B9" s="25" t="s">
        <v>135</v>
      </c>
      <c r="C9" s="25" t="s">
        <v>136</v>
      </c>
      <c r="D9" s="25"/>
      <c r="E9" s="25"/>
      <c r="F9" s="25" t="s">
        <v>119</v>
      </c>
      <c r="G9" s="25"/>
      <c r="H9" s="22">
        <v>2</v>
      </c>
      <c r="I9" s="22">
        <v>0</v>
      </c>
      <c r="J9" s="22">
        <v>0</v>
      </c>
      <c r="K9" s="22">
        <v>1</v>
      </c>
      <c r="L9" s="22">
        <v>1</v>
      </c>
      <c r="M9" s="22">
        <v>0</v>
      </c>
      <c r="N9" s="22">
        <v>0</v>
      </c>
      <c r="O9" s="22">
        <v>1</v>
      </c>
      <c r="P9" s="22">
        <v>1</v>
      </c>
      <c r="Q9" s="22">
        <v>0</v>
      </c>
      <c r="R9" s="22">
        <v>1</v>
      </c>
      <c r="S9" s="45">
        <v>0</v>
      </c>
      <c r="T9" s="50"/>
    </row>
    <row r="10" spans="1:20">
      <c r="A10" s="27" t="s">
        <v>137</v>
      </c>
      <c r="B10" s="25" t="s">
        <v>138</v>
      </c>
      <c r="C10" s="25" t="s">
        <v>139</v>
      </c>
      <c r="D10" s="25"/>
      <c r="E10" s="25"/>
      <c r="F10" s="25" t="s">
        <v>119</v>
      </c>
      <c r="G10" s="25"/>
      <c r="H10" s="22">
        <v>1</v>
      </c>
      <c r="I10" s="22">
        <v>0</v>
      </c>
      <c r="J10" s="22">
        <v>1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45">
        <v>0</v>
      </c>
      <c r="T10" s="50"/>
    </row>
    <row r="11" spans="1:20">
      <c r="A11" s="27" t="s">
        <v>140</v>
      </c>
      <c r="B11" s="25" t="s">
        <v>141</v>
      </c>
      <c r="C11" s="25" t="s">
        <v>142</v>
      </c>
      <c r="D11" s="25"/>
      <c r="E11" s="25" t="s">
        <v>143</v>
      </c>
      <c r="F11" s="25" t="s">
        <v>119</v>
      </c>
      <c r="G11" s="25"/>
      <c r="H11" s="22">
        <v>0</v>
      </c>
      <c r="I11" s="22">
        <v>1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45">
        <v>1</v>
      </c>
      <c r="T11" s="50"/>
    </row>
    <row r="12" spans="1:20">
      <c r="A12" s="27" t="s">
        <v>144</v>
      </c>
      <c r="B12" s="25" t="s">
        <v>145</v>
      </c>
      <c r="C12" s="25" t="s">
        <v>146</v>
      </c>
      <c r="D12" s="25"/>
      <c r="E12" s="25"/>
      <c r="F12" s="25" t="s">
        <v>119</v>
      </c>
      <c r="G12" s="25"/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1</v>
      </c>
      <c r="P12" s="22">
        <v>0</v>
      </c>
      <c r="Q12" s="22">
        <v>0</v>
      </c>
      <c r="R12" s="22">
        <v>0</v>
      </c>
      <c r="S12" s="45">
        <v>0</v>
      </c>
      <c r="T12" s="50"/>
    </row>
    <row r="13" spans="1:20">
      <c r="A13" s="27" t="s">
        <v>147</v>
      </c>
      <c r="B13" s="25" t="s">
        <v>148</v>
      </c>
      <c r="C13" s="25" t="s">
        <v>149</v>
      </c>
      <c r="D13" s="25"/>
      <c r="E13" s="25"/>
      <c r="F13" s="25" t="s">
        <v>119</v>
      </c>
      <c r="G13" s="25"/>
      <c r="H13" s="22">
        <v>1</v>
      </c>
      <c r="I13" s="22">
        <v>0</v>
      </c>
      <c r="J13" s="22">
        <v>0</v>
      </c>
      <c r="K13" s="22">
        <v>1</v>
      </c>
      <c r="L13" s="22">
        <v>0</v>
      </c>
      <c r="M13" s="22">
        <v>0</v>
      </c>
      <c r="N13" s="22">
        <v>1</v>
      </c>
      <c r="O13" s="22">
        <v>2</v>
      </c>
      <c r="P13" s="22">
        <v>0</v>
      </c>
      <c r="Q13" s="22">
        <v>0</v>
      </c>
      <c r="R13" s="22">
        <v>0</v>
      </c>
      <c r="S13" s="45">
        <v>2</v>
      </c>
      <c r="T13" s="50"/>
    </row>
    <row r="14" spans="1:20">
      <c r="A14" s="27" t="s">
        <v>150</v>
      </c>
      <c r="B14" s="25" t="s">
        <v>151</v>
      </c>
      <c r="C14" s="25" t="s">
        <v>152</v>
      </c>
      <c r="D14" s="25"/>
      <c r="E14" s="25"/>
      <c r="F14" s="25" t="s">
        <v>119</v>
      </c>
      <c r="G14" s="25"/>
      <c r="H14" s="22">
        <v>0</v>
      </c>
      <c r="I14" s="22">
        <v>0</v>
      </c>
      <c r="J14" s="22">
        <v>1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45">
        <v>0</v>
      </c>
      <c r="T14" s="50"/>
    </row>
    <row r="15" spans="1:20">
      <c r="A15" s="27" t="s">
        <v>153</v>
      </c>
      <c r="B15" s="25" t="s">
        <v>154</v>
      </c>
      <c r="C15" s="25" t="s">
        <v>155</v>
      </c>
      <c r="D15" s="25"/>
      <c r="E15" s="25"/>
      <c r="F15" s="25" t="s">
        <v>119</v>
      </c>
      <c r="G15" s="25"/>
      <c r="H15" s="22">
        <v>3</v>
      </c>
      <c r="I15" s="22">
        <v>1</v>
      </c>
      <c r="J15" s="22">
        <v>0</v>
      </c>
      <c r="K15" s="22">
        <v>1</v>
      </c>
      <c r="L15" s="22">
        <v>2</v>
      </c>
      <c r="M15" s="22">
        <v>1</v>
      </c>
      <c r="N15" s="22">
        <v>0</v>
      </c>
      <c r="O15" s="22">
        <v>0</v>
      </c>
      <c r="P15" s="22">
        <v>0</v>
      </c>
      <c r="Q15" s="22">
        <v>1</v>
      </c>
      <c r="R15" s="22">
        <v>0</v>
      </c>
      <c r="S15" s="45">
        <v>0</v>
      </c>
      <c r="T15" s="50"/>
    </row>
    <row r="16" spans="1:20">
      <c r="A16" s="27" t="s">
        <v>156</v>
      </c>
      <c r="B16" s="25" t="s">
        <v>157</v>
      </c>
      <c r="C16" s="25" t="s">
        <v>158</v>
      </c>
      <c r="D16" s="25"/>
      <c r="E16" s="25"/>
      <c r="F16" s="25" t="s">
        <v>119</v>
      </c>
      <c r="G16" s="25"/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1</v>
      </c>
      <c r="Q16" s="22">
        <v>0</v>
      </c>
      <c r="R16" s="22">
        <v>0</v>
      </c>
      <c r="S16" s="45">
        <v>0</v>
      </c>
      <c r="T16" s="50"/>
    </row>
    <row r="17" spans="1:20">
      <c r="A17" s="27" t="s">
        <v>159</v>
      </c>
      <c r="B17" s="25" t="s">
        <v>160</v>
      </c>
      <c r="C17" s="25" t="s">
        <v>161</v>
      </c>
      <c r="D17" s="25"/>
      <c r="E17" s="25"/>
      <c r="F17" s="25" t="s">
        <v>119</v>
      </c>
      <c r="G17" s="25"/>
      <c r="H17" s="22">
        <v>3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45">
        <v>0</v>
      </c>
      <c r="T17" s="50"/>
    </row>
    <row r="18" spans="1:20">
      <c r="A18" s="27" t="s">
        <v>162</v>
      </c>
      <c r="B18" s="25" t="s">
        <v>163</v>
      </c>
      <c r="C18" s="25" t="s">
        <v>164</v>
      </c>
      <c r="D18" s="25"/>
      <c r="E18" s="25"/>
      <c r="F18" s="25" t="s">
        <v>119</v>
      </c>
      <c r="G18" s="25"/>
      <c r="H18" s="22">
        <v>2</v>
      </c>
      <c r="I18" s="22">
        <v>0</v>
      </c>
      <c r="J18" s="22">
        <v>1</v>
      </c>
      <c r="K18" s="22">
        <v>2</v>
      </c>
      <c r="L18" s="22">
        <v>5</v>
      </c>
      <c r="M18" s="22">
        <v>3</v>
      </c>
      <c r="N18" s="22">
        <v>5</v>
      </c>
      <c r="O18" s="22">
        <v>2</v>
      </c>
      <c r="P18" s="22">
        <v>1</v>
      </c>
      <c r="Q18" s="22">
        <v>0</v>
      </c>
      <c r="R18" s="22">
        <v>1</v>
      </c>
      <c r="S18" s="45">
        <v>1</v>
      </c>
      <c r="T18" s="50"/>
    </row>
    <row r="19" spans="1:20">
      <c r="A19" s="27" t="s">
        <v>165</v>
      </c>
      <c r="B19" s="25" t="s">
        <v>166</v>
      </c>
      <c r="C19" s="25" t="s">
        <v>167</v>
      </c>
      <c r="D19" s="25"/>
      <c r="E19" s="25"/>
      <c r="F19" s="25" t="s">
        <v>119</v>
      </c>
      <c r="G19" s="25"/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45">
        <v>1</v>
      </c>
      <c r="T19" s="50"/>
    </row>
    <row r="20" spans="1:20">
      <c r="A20" s="27" t="s">
        <v>168</v>
      </c>
      <c r="B20" s="25" t="s">
        <v>169</v>
      </c>
      <c r="C20" s="25" t="s">
        <v>170</v>
      </c>
      <c r="D20" s="25"/>
      <c r="E20" s="25"/>
      <c r="F20" s="25" t="s">
        <v>119</v>
      </c>
      <c r="G20" s="25"/>
      <c r="H20" s="22">
        <v>0</v>
      </c>
      <c r="I20" s="22">
        <v>0</v>
      </c>
      <c r="J20" s="22">
        <v>0</v>
      </c>
      <c r="K20" s="26">
        <v>1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45">
        <v>0</v>
      </c>
      <c r="T20" s="50"/>
    </row>
    <row r="21" spans="1:20">
      <c r="A21" s="27" t="s">
        <v>171</v>
      </c>
      <c r="B21" s="25" t="s">
        <v>172</v>
      </c>
      <c r="C21" s="25" t="s">
        <v>173</v>
      </c>
      <c r="D21" s="25"/>
      <c r="E21" s="25"/>
      <c r="F21" s="25" t="s">
        <v>119</v>
      </c>
      <c r="G21" s="25"/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6">
        <v>1</v>
      </c>
      <c r="O21" s="22">
        <v>0</v>
      </c>
      <c r="P21" s="22">
        <v>0</v>
      </c>
      <c r="Q21" s="22">
        <v>0</v>
      </c>
      <c r="R21" s="22">
        <v>0</v>
      </c>
      <c r="S21" s="45">
        <v>0</v>
      </c>
      <c r="T21" s="50"/>
    </row>
    <row r="22" spans="1:20">
      <c r="A22" s="27" t="s">
        <v>174</v>
      </c>
      <c r="B22" s="25" t="s">
        <v>175</v>
      </c>
      <c r="C22" s="25" t="s">
        <v>176</v>
      </c>
      <c r="D22" s="25"/>
      <c r="E22" s="25"/>
      <c r="F22" s="25" t="s">
        <v>119</v>
      </c>
      <c r="G22" s="25"/>
      <c r="H22" s="26">
        <v>1</v>
      </c>
      <c r="I22" s="22">
        <v>0</v>
      </c>
      <c r="J22" s="22">
        <v>0</v>
      </c>
      <c r="K22" s="22">
        <v>0</v>
      </c>
      <c r="L22" s="26">
        <v>1</v>
      </c>
      <c r="M22" s="22">
        <v>0</v>
      </c>
      <c r="N22" s="26">
        <v>1</v>
      </c>
      <c r="O22" s="26">
        <v>2</v>
      </c>
      <c r="P22" s="26">
        <v>2</v>
      </c>
      <c r="Q22" s="22">
        <v>0</v>
      </c>
      <c r="R22" s="22">
        <v>0</v>
      </c>
      <c r="S22" s="45">
        <v>0</v>
      </c>
      <c r="T22" s="50"/>
    </row>
    <row r="23" spans="1:20">
      <c r="A23" s="27" t="s">
        <v>177</v>
      </c>
      <c r="B23" s="25" t="s">
        <v>178</v>
      </c>
      <c r="C23" s="25" t="s">
        <v>179</v>
      </c>
      <c r="D23" s="25"/>
      <c r="E23" s="25"/>
      <c r="F23" s="25" t="s">
        <v>119</v>
      </c>
      <c r="G23" s="25"/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46">
        <v>1</v>
      </c>
      <c r="T23" s="50"/>
    </row>
    <row r="24" spans="1:20">
      <c r="A24" s="27" t="s">
        <v>180</v>
      </c>
      <c r="B24" s="25" t="s">
        <v>181</v>
      </c>
      <c r="C24" s="25" t="s">
        <v>182</v>
      </c>
      <c r="D24" s="25"/>
      <c r="E24" s="25"/>
      <c r="F24" s="25" t="s">
        <v>119</v>
      </c>
      <c r="G24" s="25"/>
      <c r="H24" s="26">
        <v>1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45">
        <v>0</v>
      </c>
      <c r="T24" s="50"/>
    </row>
    <row r="25" spans="1:20">
      <c r="A25" s="27" t="s">
        <v>183</v>
      </c>
      <c r="B25" s="25" t="s">
        <v>184</v>
      </c>
      <c r="C25" s="25" t="s">
        <v>185</v>
      </c>
      <c r="D25" s="25"/>
      <c r="E25" s="25" t="s">
        <v>186</v>
      </c>
      <c r="F25" s="25" t="s">
        <v>119</v>
      </c>
      <c r="G25" s="25"/>
      <c r="H25" s="26">
        <v>1</v>
      </c>
      <c r="I25" s="22">
        <v>0</v>
      </c>
      <c r="J25" s="22">
        <v>0</v>
      </c>
      <c r="K25" s="22">
        <v>0</v>
      </c>
      <c r="L25" s="26">
        <v>1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45">
        <v>0</v>
      </c>
      <c r="T25" s="50"/>
    </row>
    <row r="26" spans="1:20">
      <c r="A26" s="27" t="s">
        <v>187</v>
      </c>
      <c r="B26" s="25" t="s">
        <v>188</v>
      </c>
      <c r="C26" s="25" t="s">
        <v>189</v>
      </c>
      <c r="D26" s="25"/>
      <c r="E26" s="25"/>
      <c r="F26" s="25" t="s">
        <v>119</v>
      </c>
      <c r="G26" s="25"/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6">
        <v>1</v>
      </c>
      <c r="S26" s="46">
        <v>1</v>
      </c>
      <c r="T26" s="50"/>
    </row>
    <row r="27" spans="1:20">
      <c r="A27" s="27" t="s">
        <v>190</v>
      </c>
      <c r="B27" s="25" t="s">
        <v>191</v>
      </c>
      <c r="C27" s="25" t="s">
        <v>192</v>
      </c>
      <c r="D27" s="25"/>
      <c r="E27" s="25"/>
      <c r="F27" s="25" t="s">
        <v>119</v>
      </c>
      <c r="G27" s="25"/>
      <c r="H27" s="22">
        <v>0</v>
      </c>
      <c r="I27" s="26">
        <v>1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45">
        <v>0</v>
      </c>
      <c r="T27" s="50"/>
    </row>
    <row r="28" spans="1:20">
      <c r="A28" s="27" t="s">
        <v>193</v>
      </c>
      <c r="B28" s="25" t="s">
        <v>194</v>
      </c>
      <c r="C28" s="25" t="s">
        <v>195</v>
      </c>
      <c r="D28" s="25"/>
      <c r="E28" s="25"/>
      <c r="F28" s="25" t="s">
        <v>119</v>
      </c>
      <c r="G28" s="25"/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6">
        <v>1</v>
      </c>
      <c r="O28" s="22">
        <v>0</v>
      </c>
      <c r="P28" s="22">
        <v>0</v>
      </c>
      <c r="Q28" s="22">
        <v>0</v>
      </c>
      <c r="R28" s="22">
        <v>0</v>
      </c>
      <c r="S28" s="45">
        <v>0</v>
      </c>
      <c r="T28" s="50"/>
    </row>
    <row r="29" spans="1:20">
      <c r="A29" s="27" t="s">
        <v>196</v>
      </c>
      <c r="B29" s="25" t="s">
        <v>197</v>
      </c>
      <c r="C29" s="25" t="s">
        <v>198</v>
      </c>
      <c r="D29" s="25"/>
      <c r="E29" s="25"/>
      <c r="F29" s="25" t="s">
        <v>119</v>
      </c>
      <c r="G29" s="25"/>
      <c r="H29" s="22">
        <v>0</v>
      </c>
      <c r="I29" s="22">
        <v>0</v>
      </c>
      <c r="J29" s="22">
        <v>0</v>
      </c>
      <c r="K29" s="22">
        <v>0</v>
      </c>
      <c r="L29" s="26">
        <v>1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45">
        <v>0</v>
      </c>
      <c r="T29" s="50"/>
    </row>
    <row r="30" spans="1:20">
      <c r="A30" s="27" t="s">
        <v>199</v>
      </c>
      <c r="B30" s="25" t="s">
        <v>200</v>
      </c>
      <c r="C30" s="25" t="s">
        <v>201</v>
      </c>
      <c r="D30" s="25"/>
      <c r="E30" s="25"/>
      <c r="F30" s="25" t="s">
        <v>119</v>
      </c>
      <c r="G30" s="25"/>
      <c r="H30" s="26">
        <v>1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45">
        <v>0</v>
      </c>
      <c r="T30" s="50"/>
    </row>
    <row r="31" spans="1:20">
      <c r="A31" s="27" t="s">
        <v>202</v>
      </c>
      <c r="B31" s="25" t="s">
        <v>203</v>
      </c>
      <c r="C31" s="25" t="s">
        <v>204</v>
      </c>
      <c r="D31" s="25"/>
      <c r="E31" s="25"/>
      <c r="F31" s="25" t="s">
        <v>119</v>
      </c>
      <c r="G31" s="25"/>
      <c r="H31" s="26">
        <v>1</v>
      </c>
      <c r="I31" s="22">
        <v>0</v>
      </c>
      <c r="J31" s="26">
        <v>1</v>
      </c>
      <c r="K31" s="22">
        <v>0</v>
      </c>
      <c r="L31" s="26">
        <v>1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45">
        <v>0</v>
      </c>
      <c r="T31" s="50"/>
    </row>
    <row r="32" spans="1:20">
      <c r="A32" s="27" t="s">
        <v>205</v>
      </c>
      <c r="B32" s="25" t="s">
        <v>206</v>
      </c>
      <c r="C32" s="25" t="s">
        <v>207</v>
      </c>
      <c r="D32" s="25"/>
      <c r="E32" s="25"/>
      <c r="F32" s="25" t="s">
        <v>119</v>
      </c>
      <c r="G32" s="25"/>
      <c r="H32" s="22">
        <v>0</v>
      </c>
      <c r="I32" s="26">
        <v>2</v>
      </c>
      <c r="J32" s="22">
        <v>0</v>
      </c>
      <c r="K32" s="22">
        <v>0</v>
      </c>
      <c r="L32" s="22">
        <v>0</v>
      </c>
      <c r="M32" s="22">
        <v>0</v>
      </c>
      <c r="N32" s="26">
        <v>2</v>
      </c>
      <c r="O32" s="22">
        <v>0</v>
      </c>
      <c r="P32" s="22">
        <v>0</v>
      </c>
      <c r="Q32" s="22">
        <v>0</v>
      </c>
      <c r="R32" s="22">
        <v>0</v>
      </c>
      <c r="S32" s="45">
        <v>0</v>
      </c>
      <c r="T32" s="50"/>
    </row>
    <row r="33" spans="1:20">
      <c r="A33" s="27" t="s">
        <v>208</v>
      </c>
      <c r="B33" s="25" t="s">
        <v>209</v>
      </c>
      <c r="C33" s="25" t="s">
        <v>210</v>
      </c>
      <c r="D33" s="25"/>
      <c r="E33" s="25"/>
      <c r="F33" s="25" t="s">
        <v>119</v>
      </c>
      <c r="G33" s="25"/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6">
        <v>1</v>
      </c>
      <c r="N33" s="22">
        <v>0</v>
      </c>
      <c r="O33" s="22">
        <v>0</v>
      </c>
      <c r="P33" s="22">
        <v>0</v>
      </c>
      <c r="Q33" s="22">
        <v>0</v>
      </c>
      <c r="R33" s="26">
        <v>1</v>
      </c>
      <c r="S33" s="45">
        <v>0</v>
      </c>
      <c r="T33" s="50"/>
    </row>
    <row r="34" spans="1:20">
      <c r="A34" s="27" t="s">
        <v>211</v>
      </c>
      <c r="B34" s="25" t="s">
        <v>212</v>
      </c>
      <c r="C34" s="25" t="s">
        <v>213</v>
      </c>
      <c r="D34" s="25"/>
      <c r="E34" s="25"/>
      <c r="F34" s="25" t="s">
        <v>119</v>
      </c>
      <c r="G34" s="25"/>
      <c r="H34" s="26">
        <v>1</v>
      </c>
      <c r="I34" s="22">
        <v>0</v>
      </c>
      <c r="J34" s="22">
        <v>0</v>
      </c>
      <c r="K34" s="22">
        <v>0</v>
      </c>
      <c r="L34" s="26">
        <v>3</v>
      </c>
      <c r="M34" s="22">
        <v>0</v>
      </c>
      <c r="N34" s="26">
        <v>2</v>
      </c>
      <c r="O34" s="26">
        <v>2</v>
      </c>
      <c r="P34" s="26">
        <v>5</v>
      </c>
      <c r="Q34" s="22">
        <v>0</v>
      </c>
      <c r="R34" s="26">
        <v>1</v>
      </c>
      <c r="S34" s="46">
        <v>1</v>
      </c>
      <c r="T34" s="50"/>
    </row>
    <row r="35" spans="1:20">
      <c r="A35" s="27" t="s">
        <v>214</v>
      </c>
      <c r="B35" s="25" t="s">
        <v>215</v>
      </c>
      <c r="C35" s="25" t="s">
        <v>216</v>
      </c>
      <c r="D35" s="25"/>
      <c r="E35" s="25"/>
      <c r="F35" s="25" t="s">
        <v>119</v>
      </c>
      <c r="G35" s="25"/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6">
        <v>1</v>
      </c>
      <c r="Q35" s="22">
        <v>0</v>
      </c>
      <c r="R35" s="22">
        <v>0</v>
      </c>
      <c r="S35" s="45">
        <v>0</v>
      </c>
      <c r="T35" s="50"/>
    </row>
    <row r="36" spans="1:20">
      <c r="A36" s="27" t="s">
        <v>217</v>
      </c>
      <c r="B36" s="25" t="s">
        <v>218</v>
      </c>
      <c r="C36" s="25" t="s">
        <v>219</v>
      </c>
      <c r="D36" s="25"/>
      <c r="E36" s="25"/>
      <c r="F36" s="25" t="s">
        <v>220</v>
      </c>
      <c r="G36" s="25"/>
      <c r="H36" s="22" t="s">
        <v>221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45">
        <v>0</v>
      </c>
      <c r="T36" s="50"/>
    </row>
    <row r="37" spans="1:20">
      <c r="A37" s="27" t="s">
        <v>222</v>
      </c>
      <c r="B37" s="25" t="s">
        <v>223</v>
      </c>
      <c r="C37" s="25" t="s">
        <v>224</v>
      </c>
      <c r="D37" s="25"/>
      <c r="E37" s="25" t="s">
        <v>143</v>
      </c>
      <c r="F37" s="25" t="s">
        <v>119</v>
      </c>
      <c r="G37" s="25"/>
      <c r="H37" s="26">
        <v>1</v>
      </c>
      <c r="I37" s="26">
        <v>1</v>
      </c>
      <c r="J37" s="26">
        <v>1</v>
      </c>
      <c r="K37" s="22">
        <v>0</v>
      </c>
      <c r="L37" s="26">
        <v>2</v>
      </c>
      <c r="M37" s="22">
        <v>0</v>
      </c>
      <c r="N37" s="22">
        <v>0</v>
      </c>
      <c r="O37" s="22">
        <v>0</v>
      </c>
      <c r="P37" s="22">
        <v>0</v>
      </c>
      <c r="Q37" s="26">
        <v>1</v>
      </c>
      <c r="R37" s="22">
        <v>0</v>
      </c>
      <c r="S37" s="45">
        <v>0</v>
      </c>
      <c r="T37" s="50"/>
    </row>
    <row r="38" spans="1:20">
      <c r="A38" s="27" t="s">
        <v>225</v>
      </c>
      <c r="B38" s="25" t="s">
        <v>226</v>
      </c>
      <c r="C38" s="25" t="s">
        <v>227</v>
      </c>
      <c r="D38" s="25"/>
      <c r="E38" s="25"/>
      <c r="F38" s="25" t="s">
        <v>119</v>
      </c>
      <c r="G38" s="25"/>
      <c r="H38" s="26">
        <v>5</v>
      </c>
      <c r="I38" s="26">
        <v>4</v>
      </c>
      <c r="J38" s="26">
        <v>3</v>
      </c>
      <c r="K38" s="26">
        <v>6</v>
      </c>
      <c r="L38" s="26">
        <v>8</v>
      </c>
      <c r="M38" s="26">
        <v>10</v>
      </c>
      <c r="N38" s="26">
        <v>9</v>
      </c>
      <c r="O38" s="26">
        <v>10</v>
      </c>
      <c r="P38" s="26">
        <v>9</v>
      </c>
      <c r="Q38" s="26">
        <v>9</v>
      </c>
      <c r="R38" s="26">
        <v>8</v>
      </c>
      <c r="S38" s="46">
        <v>4</v>
      </c>
      <c r="T38" s="50"/>
    </row>
    <row r="39" spans="1:20">
      <c r="A39" s="27" t="s">
        <v>228</v>
      </c>
      <c r="B39" s="25" t="s">
        <v>229</v>
      </c>
      <c r="C39" s="25" t="s">
        <v>230</v>
      </c>
      <c r="D39" s="25"/>
      <c r="E39" s="25"/>
      <c r="F39" s="25" t="s">
        <v>119</v>
      </c>
      <c r="G39" s="25"/>
      <c r="H39" s="26">
        <v>1</v>
      </c>
      <c r="I39" s="22">
        <v>0</v>
      </c>
      <c r="J39" s="22">
        <v>0</v>
      </c>
      <c r="K39" s="26">
        <v>2</v>
      </c>
      <c r="L39" s="26">
        <v>1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6">
        <v>1</v>
      </c>
      <c r="S39" s="46">
        <v>1</v>
      </c>
      <c r="T39" s="50"/>
    </row>
    <row r="40" spans="1:20">
      <c r="A40" s="27" t="s">
        <v>231</v>
      </c>
      <c r="B40" s="25" t="s">
        <v>232</v>
      </c>
      <c r="C40" s="25" t="s">
        <v>233</v>
      </c>
      <c r="D40" s="25"/>
      <c r="E40" s="25"/>
      <c r="F40" s="25" t="s">
        <v>119</v>
      </c>
      <c r="G40" s="25"/>
      <c r="H40" s="22">
        <v>0</v>
      </c>
      <c r="I40" s="22">
        <v>0</v>
      </c>
      <c r="J40" s="26">
        <v>2</v>
      </c>
      <c r="K40" s="22">
        <v>0</v>
      </c>
      <c r="L40" s="22">
        <v>0</v>
      </c>
      <c r="M40" s="26">
        <v>1</v>
      </c>
      <c r="N40" s="26">
        <v>1</v>
      </c>
      <c r="O40" s="22">
        <v>0</v>
      </c>
      <c r="P40" s="26">
        <v>4</v>
      </c>
      <c r="Q40" s="26">
        <v>3</v>
      </c>
      <c r="R40" s="26">
        <v>1</v>
      </c>
      <c r="S40" s="46">
        <v>1</v>
      </c>
      <c r="T40" s="50"/>
    </row>
    <row r="41" spans="1:20">
      <c r="A41" s="27" t="s">
        <v>234</v>
      </c>
      <c r="B41" s="25" t="s">
        <v>235</v>
      </c>
      <c r="C41" s="25" t="s">
        <v>236</v>
      </c>
      <c r="D41" s="25"/>
      <c r="E41" s="25"/>
      <c r="F41" s="25" t="s">
        <v>119</v>
      </c>
      <c r="G41" s="25"/>
      <c r="H41" s="26">
        <v>5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45">
        <v>0</v>
      </c>
      <c r="T41" s="50"/>
    </row>
    <row r="42" spans="1:20">
      <c r="A42" s="27" t="s">
        <v>237</v>
      </c>
      <c r="B42" s="25" t="s">
        <v>238</v>
      </c>
      <c r="C42" s="25" t="s">
        <v>239</v>
      </c>
      <c r="D42" s="25"/>
      <c r="E42" s="25"/>
      <c r="F42" s="25" t="s">
        <v>119</v>
      </c>
      <c r="G42" s="25"/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6">
        <v>3</v>
      </c>
      <c r="O42" s="22">
        <v>0</v>
      </c>
      <c r="P42" s="22">
        <v>0</v>
      </c>
      <c r="Q42" s="22">
        <v>0</v>
      </c>
      <c r="R42" s="22">
        <v>0</v>
      </c>
      <c r="S42" s="45">
        <v>0</v>
      </c>
      <c r="T42" s="50"/>
    </row>
    <row r="43" spans="1:20">
      <c r="A43" s="27" t="s">
        <v>240</v>
      </c>
      <c r="B43" s="25" t="s">
        <v>241</v>
      </c>
      <c r="C43" s="25" t="s">
        <v>242</v>
      </c>
      <c r="D43" s="25"/>
      <c r="E43" s="25" t="s">
        <v>186</v>
      </c>
      <c r="F43" s="25" t="s">
        <v>119</v>
      </c>
      <c r="G43" s="25"/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6">
        <v>1</v>
      </c>
      <c r="Q43" s="22">
        <v>0</v>
      </c>
      <c r="R43" s="22">
        <v>0</v>
      </c>
      <c r="S43" s="45">
        <v>0</v>
      </c>
      <c r="T43" s="50"/>
    </row>
    <row r="44" spans="1:20">
      <c r="A44" s="27" t="s">
        <v>243</v>
      </c>
      <c r="B44" s="25" t="s">
        <v>244</v>
      </c>
      <c r="C44" s="25" t="s">
        <v>245</v>
      </c>
      <c r="D44" s="25"/>
      <c r="E44" s="25"/>
      <c r="F44" s="25" t="s">
        <v>119</v>
      </c>
      <c r="G44" s="25"/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6">
        <v>1</v>
      </c>
      <c r="O44" s="22">
        <v>0</v>
      </c>
      <c r="P44" s="22">
        <v>0</v>
      </c>
      <c r="Q44" s="22">
        <v>0</v>
      </c>
      <c r="R44" s="22">
        <v>0</v>
      </c>
      <c r="S44" s="45">
        <v>0</v>
      </c>
      <c r="T44" s="50"/>
    </row>
    <row r="45" spans="1:20">
      <c r="A45" s="27" t="s">
        <v>246</v>
      </c>
      <c r="B45" s="25" t="s">
        <v>247</v>
      </c>
      <c r="C45" s="25" t="s">
        <v>248</v>
      </c>
      <c r="D45" s="25"/>
      <c r="E45" s="25"/>
      <c r="F45" s="25" t="s">
        <v>119</v>
      </c>
      <c r="G45" s="25"/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6">
        <v>1</v>
      </c>
      <c r="Q45" s="22">
        <v>0</v>
      </c>
      <c r="R45" s="22">
        <v>0</v>
      </c>
      <c r="S45" s="46">
        <v>1</v>
      </c>
      <c r="T45" s="50"/>
    </row>
    <row r="46" spans="1:20">
      <c r="A46" s="27" t="s">
        <v>249</v>
      </c>
      <c r="B46" s="25" t="s">
        <v>250</v>
      </c>
      <c r="C46" s="25" t="s">
        <v>251</v>
      </c>
      <c r="D46" s="25"/>
      <c r="E46" s="25"/>
      <c r="F46" s="25" t="s">
        <v>119</v>
      </c>
      <c r="G46" s="25"/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6">
        <v>1</v>
      </c>
      <c r="S46" s="45">
        <v>0</v>
      </c>
      <c r="T46" s="50"/>
    </row>
    <row r="47" spans="1:20">
      <c r="A47" s="27" t="s">
        <v>252</v>
      </c>
      <c r="B47" s="25" t="s">
        <v>253</v>
      </c>
      <c r="C47" s="25" t="s">
        <v>254</v>
      </c>
      <c r="D47" s="25"/>
      <c r="E47" s="25"/>
      <c r="F47" s="25" t="s">
        <v>119</v>
      </c>
      <c r="G47" s="25"/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6">
        <v>1</v>
      </c>
      <c r="O47" s="22">
        <v>0</v>
      </c>
      <c r="P47" s="22">
        <v>0</v>
      </c>
      <c r="Q47" s="22">
        <v>0</v>
      </c>
      <c r="R47" s="22">
        <v>0</v>
      </c>
      <c r="S47" s="46">
        <v>1</v>
      </c>
      <c r="T47" s="50"/>
    </row>
    <row r="48" spans="1:20">
      <c r="A48" s="27" t="s">
        <v>255</v>
      </c>
      <c r="B48" s="25" t="s">
        <v>256</v>
      </c>
      <c r="C48" s="25" t="s">
        <v>257</v>
      </c>
      <c r="D48" s="25"/>
      <c r="E48" s="25"/>
      <c r="F48" s="25" t="s">
        <v>119</v>
      </c>
      <c r="G48" s="25"/>
      <c r="H48" s="22">
        <v>0</v>
      </c>
      <c r="I48" s="22">
        <v>0</v>
      </c>
      <c r="J48" s="22">
        <v>0</v>
      </c>
      <c r="K48" s="22">
        <v>0</v>
      </c>
      <c r="L48" s="26">
        <v>1</v>
      </c>
      <c r="M48" s="22">
        <v>0</v>
      </c>
      <c r="N48" s="22">
        <v>0</v>
      </c>
      <c r="O48" s="22">
        <v>0</v>
      </c>
      <c r="P48" s="26">
        <v>1</v>
      </c>
      <c r="Q48" s="22">
        <v>0</v>
      </c>
      <c r="R48" s="22">
        <v>0</v>
      </c>
      <c r="S48" s="45">
        <v>0</v>
      </c>
      <c r="T48" s="50"/>
    </row>
    <row r="49" spans="1:20">
      <c r="A49" s="27" t="s">
        <v>258</v>
      </c>
      <c r="B49" s="25" t="s">
        <v>259</v>
      </c>
      <c r="C49" s="25" t="s">
        <v>260</v>
      </c>
      <c r="D49" s="25"/>
      <c r="E49" s="25"/>
      <c r="F49" s="25" t="s">
        <v>119</v>
      </c>
      <c r="G49" s="25"/>
      <c r="H49" s="26">
        <v>1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45">
        <v>0</v>
      </c>
      <c r="T49" s="50"/>
    </row>
    <row r="50" spans="1:20">
      <c r="A50" s="27" t="s">
        <v>261</v>
      </c>
      <c r="B50" s="25" t="s">
        <v>262</v>
      </c>
      <c r="C50" s="25" t="s">
        <v>263</v>
      </c>
      <c r="D50" s="25"/>
      <c r="E50" s="25"/>
      <c r="F50" s="25" t="s">
        <v>119</v>
      </c>
      <c r="G50" s="25"/>
      <c r="H50" s="22">
        <v>0</v>
      </c>
      <c r="I50" s="22">
        <v>0</v>
      </c>
      <c r="J50" s="22">
        <v>0</v>
      </c>
      <c r="K50" s="22">
        <v>0</v>
      </c>
      <c r="L50" s="26">
        <v>1</v>
      </c>
      <c r="M50" s="22">
        <v>0</v>
      </c>
      <c r="N50" s="26">
        <v>2</v>
      </c>
      <c r="O50" s="22">
        <v>0</v>
      </c>
      <c r="P50" s="22">
        <v>0</v>
      </c>
      <c r="Q50" s="26">
        <v>1</v>
      </c>
      <c r="R50" s="22">
        <v>0</v>
      </c>
      <c r="S50" s="45">
        <v>0</v>
      </c>
      <c r="T50" s="50"/>
    </row>
    <row r="51" spans="1:20">
      <c r="A51" s="27" t="s">
        <v>264</v>
      </c>
      <c r="B51" s="25" t="s">
        <v>265</v>
      </c>
      <c r="C51" s="25" t="s">
        <v>266</v>
      </c>
      <c r="D51" s="25"/>
      <c r="E51" s="25"/>
      <c r="F51" s="25" t="s">
        <v>119</v>
      </c>
      <c r="G51" s="25"/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6">
        <v>1</v>
      </c>
      <c r="Q51" s="22">
        <v>0</v>
      </c>
      <c r="R51" s="22">
        <v>0</v>
      </c>
      <c r="S51" s="45">
        <v>0</v>
      </c>
      <c r="T51" s="50"/>
    </row>
    <row r="52" spans="1:20">
      <c r="A52" s="27" t="s">
        <v>267</v>
      </c>
      <c r="B52" s="25" t="s">
        <v>268</v>
      </c>
      <c r="C52" s="25" t="s">
        <v>269</v>
      </c>
      <c r="D52" s="25"/>
      <c r="E52" s="25"/>
      <c r="F52" s="25" t="s">
        <v>119</v>
      </c>
      <c r="G52" s="25"/>
      <c r="H52" s="22">
        <v>0</v>
      </c>
      <c r="I52" s="26">
        <v>1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46">
        <v>1</v>
      </c>
      <c r="T52" s="50"/>
    </row>
    <row r="53" spans="1:20">
      <c r="A53" s="27" t="s">
        <v>270</v>
      </c>
      <c r="B53" s="25" t="s">
        <v>271</v>
      </c>
      <c r="C53" s="25" t="s">
        <v>272</v>
      </c>
      <c r="D53" s="25"/>
      <c r="E53" s="25" t="s">
        <v>186</v>
      </c>
      <c r="F53" s="25" t="s">
        <v>119</v>
      </c>
      <c r="G53" s="25"/>
      <c r="H53" s="22">
        <v>0</v>
      </c>
      <c r="I53" s="26">
        <v>1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45">
        <v>0</v>
      </c>
      <c r="T53" s="50"/>
    </row>
    <row r="54" spans="1:20">
      <c r="A54" s="27" t="s">
        <v>273</v>
      </c>
      <c r="B54" s="25" t="s">
        <v>274</v>
      </c>
      <c r="C54" s="25" t="s">
        <v>275</v>
      </c>
      <c r="D54" s="25"/>
      <c r="E54" s="25"/>
      <c r="F54" s="25" t="s">
        <v>119</v>
      </c>
      <c r="G54" s="25"/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6">
        <v>1</v>
      </c>
      <c r="R54" s="22">
        <v>0</v>
      </c>
      <c r="S54" s="46">
        <v>1</v>
      </c>
      <c r="T54" s="50"/>
    </row>
    <row r="55" spans="1:20">
      <c r="A55" s="27" t="s">
        <v>276</v>
      </c>
      <c r="B55" s="25" t="s">
        <v>277</v>
      </c>
      <c r="C55" s="25" t="s">
        <v>278</v>
      </c>
      <c r="D55" s="25"/>
      <c r="E55" s="25"/>
      <c r="F55" s="25" t="s">
        <v>119</v>
      </c>
      <c r="G55" s="25"/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6">
        <v>1</v>
      </c>
      <c r="S55" s="45">
        <v>0</v>
      </c>
      <c r="T55" s="50"/>
    </row>
    <row r="56" spans="1:20">
      <c r="A56" s="27" t="s">
        <v>279</v>
      </c>
      <c r="B56" s="25" t="s">
        <v>280</v>
      </c>
      <c r="C56" s="25" t="s">
        <v>281</v>
      </c>
      <c r="D56" s="25"/>
      <c r="E56" s="25"/>
      <c r="F56" s="25" t="s">
        <v>119</v>
      </c>
      <c r="G56" s="25"/>
      <c r="H56" s="22">
        <v>0</v>
      </c>
      <c r="I56" s="22">
        <v>0</v>
      </c>
      <c r="J56" s="22">
        <v>0</v>
      </c>
      <c r="K56" s="22">
        <v>0</v>
      </c>
      <c r="L56" s="26">
        <v>1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45">
        <v>0</v>
      </c>
      <c r="T56" s="50"/>
    </row>
    <row r="57" spans="1:20" ht="15.75" thickBot="1">
      <c r="A57" s="29" t="s">
        <v>282</v>
      </c>
      <c r="B57" s="30" t="s">
        <v>283</v>
      </c>
      <c r="C57" s="30" t="s">
        <v>284</v>
      </c>
      <c r="D57" s="30"/>
      <c r="E57" s="30"/>
      <c r="F57" s="30" t="s">
        <v>119</v>
      </c>
      <c r="G57" s="30"/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  <c r="P57" s="48">
        <v>3</v>
      </c>
      <c r="Q57" s="47">
        <v>0</v>
      </c>
      <c r="R57" s="47">
        <v>0</v>
      </c>
      <c r="S57" s="49">
        <v>4</v>
      </c>
      <c r="T57" s="50"/>
    </row>
    <row r="58" spans="1:20">
      <c r="H58" s="50"/>
    </row>
    <row r="61" spans="1:20">
      <c r="A61" s="52" t="s">
        <v>299</v>
      </c>
    </row>
    <row r="62" spans="1:20">
      <c r="B62" s="52" t="s">
        <v>298</v>
      </c>
    </row>
    <row r="63" spans="1:20">
      <c r="B63" t="s">
        <v>95</v>
      </c>
      <c r="C63" t="s">
        <v>97</v>
      </c>
      <c r="D63" t="s">
        <v>98</v>
      </c>
      <c r="E63" t="s">
        <v>99</v>
      </c>
      <c r="F63" t="s">
        <v>100</v>
      </c>
      <c r="G63" t="s">
        <v>101</v>
      </c>
      <c r="H63" t="s">
        <v>102</v>
      </c>
      <c r="I63" t="s">
        <v>103</v>
      </c>
      <c r="J63" t="s">
        <v>104</v>
      </c>
      <c r="K63" t="s">
        <v>105</v>
      </c>
      <c r="L63" t="s">
        <v>106</v>
      </c>
      <c r="M63" t="s">
        <v>107</v>
      </c>
    </row>
    <row r="64" spans="1:20">
      <c r="A64" t="s">
        <v>117</v>
      </c>
      <c r="B64">
        <f t="shared" ref="B64:B95" si="0">H4*10</f>
        <v>0</v>
      </c>
      <c r="C64">
        <f t="shared" ref="C64:C95" si="1">I4*10</f>
        <v>0</v>
      </c>
      <c r="D64">
        <f t="shared" ref="D64:D95" si="2">J4*10</f>
        <v>0</v>
      </c>
      <c r="E64">
        <f t="shared" ref="E64:E95" si="3">K4*10</f>
        <v>0</v>
      </c>
      <c r="F64">
        <f t="shared" ref="F64:F95" si="4">L4*10</f>
        <v>0</v>
      </c>
      <c r="G64">
        <f t="shared" ref="G64:G95" si="5">M4*10</f>
        <v>0</v>
      </c>
      <c r="H64">
        <f t="shared" ref="H64:H95" si="6">N4*10</f>
        <v>0</v>
      </c>
      <c r="I64">
        <f t="shared" ref="I64:I95" si="7">O4*10</f>
        <v>0</v>
      </c>
      <c r="J64">
        <f t="shared" ref="J64:J95" si="8">P4*10</f>
        <v>0</v>
      </c>
      <c r="K64">
        <f t="shared" ref="K64:K95" si="9">Q4*10</f>
        <v>0</v>
      </c>
      <c r="L64">
        <f t="shared" ref="L64:L95" si="10">R4*10</f>
        <v>20</v>
      </c>
      <c r="M64">
        <f t="shared" ref="M64:M95" si="11">S4*10</f>
        <v>0</v>
      </c>
    </row>
    <row r="65" spans="1:13">
      <c r="A65" t="s">
        <v>122</v>
      </c>
      <c r="B65">
        <f t="shared" si="0"/>
        <v>0</v>
      </c>
      <c r="C65">
        <f t="shared" si="1"/>
        <v>0</v>
      </c>
      <c r="D65">
        <f t="shared" si="2"/>
        <v>10</v>
      </c>
      <c r="E65">
        <f t="shared" si="3"/>
        <v>0</v>
      </c>
      <c r="F65">
        <f t="shared" si="4"/>
        <v>0</v>
      </c>
      <c r="G65">
        <f t="shared" si="5"/>
        <v>0</v>
      </c>
      <c r="H65">
        <f t="shared" si="6"/>
        <v>10</v>
      </c>
      <c r="I65">
        <f t="shared" si="7"/>
        <v>10</v>
      </c>
      <c r="J65">
        <f t="shared" si="8"/>
        <v>40</v>
      </c>
      <c r="K65">
        <f t="shared" si="9"/>
        <v>10</v>
      </c>
      <c r="L65">
        <f t="shared" si="10"/>
        <v>20</v>
      </c>
      <c r="M65">
        <f t="shared" si="11"/>
        <v>0</v>
      </c>
    </row>
    <row r="66" spans="1:13">
      <c r="A66" t="s">
        <v>125</v>
      </c>
      <c r="B66">
        <f t="shared" si="0"/>
        <v>30</v>
      </c>
      <c r="C66">
        <f t="shared" si="1"/>
        <v>20</v>
      </c>
      <c r="D66">
        <f t="shared" si="2"/>
        <v>10</v>
      </c>
      <c r="E66">
        <f t="shared" si="3"/>
        <v>0</v>
      </c>
      <c r="F66">
        <f t="shared" si="4"/>
        <v>20</v>
      </c>
      <c r="G66">
        <f t="shared" si="5"/>
        <v>0</v>
      </c>
      <c r="H66">
        <f t="shared" si="6"/>
        <v>10</v>
      </c>
      <c r="I66">
        <f t="shared" si="7"/>
        <v>10</v>
      </c>
      <c r="J66">
        <f t="shared" si="8"/>
        <v>10</v>
      </c>
      <c r="K66">
        <f t="shared" si="9"/>
        <v>0</v>
      </c>
      <c r="L66">
        <f t="shared" si="10"/>
        <v>10</v>
      </c>
      <c r="M66">
        <f t="shared" si="11"/>
        <v>10</v>
      </c>
    </row>
    <row r="67" spans="1:13">
      <c r="A67" t="s">
        <v>129</v>
      </c>
      <c r="B67">
        <f t="shared" si="0"/>
        <v>0</v>
      </c>
      <c r="C67">
        <f t="shared" si="1"/>
        <v>0</v>
      </c>
      <c r="D67">
        <f t="shared" si="2"/>
        <v>0</v>
      </c>
      <c r="E67">
        <f t="shared" si="3"/>
        <v>10</v>
      </c>
      <c r="F67">
        <f t="shared" si="4"/>
        <v>0</v>
      </c>
      <c r="G67">
        <f t="shared" si="5"/>
        <v>0</v>
      </c>
      <c r="H67">
        <f t="shared" si="6"/>
        <v>0</v>
      </c>
      <c r="I67">
        <f t="shared" si="7"/>
        <v>0</v>
      </c>
      <c r="J67">
        <f t="shared" si="8"/>
        <v>0</v>
      </c>
      <c r="K67">
        <f t="shared" si="9"/>
        <v>0</v>
      </c>
      <c r="L67">
        <f t="shared" si="10"/>
        <v>0</v>
      </c>
      <c r="M67">
        <f t="shared" si="11"/>
        <v>0</v>
      </c>
    </row>
    <row r="68" spans="1:13">
      <c r="A68" t="s">
        <v>132</v>
      </c>
      <c r="B68">
        <f t="shared" si="0"/>
        <v>0</v>
      </c>
      <c r="C68">
        <f t="shared" si="1"/>
        <v>0</v>
      </c>
      <c r="D68">
        <f t="shared" si="2"/>
        <v>0</v>
      </c>
      <c r="E68">
        <f t="shared" si="3"/>
        <v>0</v>
      </c>
      <c r="F68">
        <f t="shared" si="4"/>
        <v>0</v>
      </c>
      <c r="G68">
        <f t="shared" si="5"/>
        <v>0</v>
      </c>
      <c r="H68">
        <f t="shared" si="6"/>
        <v>0</v>
      </c>
      <c r="I68">
        <f t="shared" si="7"/>
        <v>0</v>
      </c>
      <c r="J68">
        <f t="shared" si="8"/>
        <v>0</v>
      </c>
      <c r="K68">
        <f t="shared" si="9"/>
        <v>0</v>
      </c>
      <c r="L68">
        <f t="shared" si="10"/>
        <v>10</v>
      </c>
      <c r="M68">
        <f t="shared" si="11"/>
        <v>0</v>
      </c>
    </row>
    <row r="69" spans="1:13">
      <c r="A69" t="s">
        <v>135</v>
      </c>
      <c r="B69">
        <f t="shared" si="0"/>
        <v>20</v>
      </c>
      <c r="C69">
        <f t="shared" si="1"/>
        <v>0</v>
      </c>
      <c r="D69">
        <f t="shared" si="2"/>
        <v>0</v>
      </c>
      <c r="E69">
        <f t="shared" si="3"/>
        <v>10</v>
      </c>
      <c r="F69">
        <f t="shared" si="4"/>
        <v>10</v>
      </c>
      <c r="G69">
        <f t="shared" si="5"/>
        <v>0</v>
      </c>
      <c r="H69">
        <f t="shared" si="6"/>
        <v>0</v>
      </c>
      <c r="I69">
        <f t="shared" si="7"/>
        <v>10</v>
      </c>
      <c r="J69">
        <f t="shared" si="8"/>
        <v>10</v>
      </c>
      <c r="K69">
        <f t="shared" si="9"/>
        <v>0</v>
      </c>
      <c r="L69">
        <f t="shared" si="10"/>
        <v>10</v>
      </c>
      <c r="M69">
        <f t="shared" si="11"/>
        <v>0</v>
      </c>
    </row>
    <row r="70" spans="1:13">
      <c r="A70" t="s">
        <v>138</v>
      </c>
      <c r="B70">
        <f t="shared" si="0"/>
        <v>10</v>
      </c>
      <c r="C70">
        <f t="shared" si="1"/>
        <v>0</v>
      </c>
      <c r="D70">
        <f t="shared" si="2"/>
        <v>10</v>
      </c>
      <c r="E70">
        <f t="shared" si="3"/>
        <v>0</v>
      </c>
      <c r="F70">
        <f t="shared" si="4"/>
        <v>0</v>
      </c>
      <c r="G70">
        <f t="shared" si="5"/>
        <v>0</v>
      </c>
      <c r="H70">
        <f t="shared" si="6"/>
        <v>0</v>
      </c>
      <c r="I70">
        <f t="shared" si="7"/>
        <v>0</v>
      </c>
      <c r="J70">
        <f t="shared" si="8"/>
        <v>0</v>
      </c>
      <c r="K70">
        <f t="shared" si="9"/>
        <v>0</v>
      </c>
      <c r="L70">
        <f t="shared" si="10"/>
        <v>0</v>
      </c>
      <c r="M70">
        <f t="shared" si="11"/>
        <v>0</v>
      </c>
    </row>
    <row r="71" spans="1:13">
      <c r="A71" t="s">
        <v>141</v>
      </c>
      <c r="B71">
        <f t="shared" si="0"/>
        <v>0</v>
      </c>
      <c r="C71">
        <f t="shared" si="1"/>
        <v>10</v>
      </c>
      <c r="D71">
        <f t="shared" si="2"/>
        <v>0</v>
      </c>
      <c r="E71">
        <f t="shared" si="3"/>
        <v>0</v>
      </c>
      <c r="F71">
        <f t="shared" si="4"/>
        <v>0</v>
      </c>
      <c r="G71">
        <f t="shared" si="5"/>
        <v>0</v>
      </c>
      <c r="H71">
        <f t="shared" si="6"/>
        <v>0</v>
      </c>
      <c r="I71">
        <f t="shared" si="7"/>
        <v>0</v>
      </c>
      <c r="J71">
        <f t="shared" si="8"/>
        <v>0</v>
      </c>
      <c r="K71">
        <f t="shared" si="9"/>
        <v>0</v>
      </c>
      <c r="L71">
        <f t="shared" si="10"/>
        <v>0</v>
      </c>
      <c r="M71">
        <f t="shared" si="11"/>
        <v>10</v>
      </c>
    </row>
    <row r="72" spans="1:13">
      <c r="A72" t="s">
        <v>145</v>
      </c>
      <c r="B72">
        <f t="shared" si="0"/>
        <v>0</v>
      </c>
      <c r="C72">
        <f t="shared" si="1"/>
        <v>0</v>
      </c>
      <c r="D72">
        <f t="shared" si="2"/>
        <v>0</v>
      </c>
      <c r="E72">
        <f t="shared" si="3"/>
        <v>0</v>
      </c>
      <c r="F72">
        <f t="shared" si="4"/>
        <v>0</v>
      </c>
      <c r="G72">
        <f t="shared" si="5"/>
        <v>0</v>
      </c>
      <c r="H72">
        <f t="shared" si="6"/>
        <v>0</v>
      </c>
      <c r="I72">
        <f t="shared" si="7"/>
        <v>10</v>
      </c>
      <c r="J72">
        <f t="shared" si="8"/>
        <v>0</v>
      </c>
      <c r="K72">
        <f t="shared" si="9"/>
        <v>0</v>
      </c>
      <c r="L72">
        <f t="shared" si="10"/>
        <v>0</v>
      </c>
      <c r="M72">
        <f t="shared" si="11"/>
        <v>0</v>
      </c>
    </row>
    <row r="73" spans="1:13">
      <c r="A73" t="s">
        <v>148</v>
      </c>
      <c r="B73">
        <f t="shared" si="0"/>
        <v>10</v>
      </c>
      <c r="C73">
        <f t="shared" si="1"/>
        <v>0</v>
      </c>
      <c r="D73">
        <f t="shared" si="2"/>
        <v>0</v>
      </c>
      <c r="E73">
        <f t="shared" si="3"/>
        <v>10</v>
      </c>
      <c r="F73">
        <f t="shared" si="4"/>
        <v>0</v>
      </c>
      <c r="G73">
        <f t="shared" si="5"/>
        <v>0</v>
      </c>
      <c r="H73">
        <f t="shared" si="6"/>
        <v>10</v>
      </c>
      <c r="I73">
        <f t="shared" si="7"/>
        <v>20</v>
      </c>
      <c r="J73">
        <f t="shared" si="8"/>
        <v>0</v>
      </c>
      <c r="K73">
        <f t="shared" si="9"/>
        <v>0</v>
      </c>
      <c r="L73">
        <f t="shared" si="10"/>
        <v>0</v>
      </c>
      <c r="M73">
        <f t="shared" si="11"/>
        <v>20</v>
      </c>
    </row>
    <row r="74" spans="1:13">
      <c r="A74" t="s">
        <v>151</v>
      </c>
      <c r="B74">
        <f t="shared" si="0"/>
        <v>0</v>
      </c>
      <c r="C74">
        <f t="shared" si="1"/>
        <v>0</v>
      </c>
      <c r="D74">
        <f t="shared" si="2"/>
        <v>10</v>
      </c>
      <c r="E74">
        <f t="shared" si="3"/>
        <v>0</v>
      </c>
      <c r="F74">
        <f t="shared" si="4"/>
        <v>0</v>
      </c>
      <c r="G74">
        <f t="shared" si="5"/>
        <v>0</v>
      </c>
      <c r="H74">
        <f t="shared" si="6"/>
        <v>0</v>
      </c>
      <c r="I74">
        <f t="shared" si="7"/>
        <v>0</v>
      </c>
      <c r="J74">
        <f t="shared" si="8"/>
        <v>0</v>
      </c>
      <c r="K74">
        <f t="shared" si="9"/>
        <v>0</v>
      </c>
      <c r="L74">
        <f t="shared" si="10"/>
        <v>0</v>
      </c>
      <c r="M74">
        <f t="shared" si="11"/>
        <v>0</v>
      </c>
    </row>
    <row r="75" spans="1:13">
      <c r="A75" t="s">
        <v>154</v>
      </c>
      <c r="B75">
        <f t="shared" si="0"/>
        <v>30</v>
      </c>
      <c r="C75">
        <f t="shared" si="1"/>
        <v>10</v>
      </c>
      <c r="D75">
        <f t="shared" si="2"/>
        <v>0</v>
      </c>
      <c r="E75">
        <f t="shared" si="3"/>
        <v>10</v>
      </c>
      <c r="F75">
        <f t="shared" si="4"/>
        <v>20</v>
      </c>
      <c r="G75">
        <f t="shared" si="5"/>
        <v>10</v>
      </c>
      <c r="H75">
        <f t="shared" si="6"/>
        <v>0</v>
      </c>
      <c r="I75">
        <f t="shared" si="7"/>
        <v>0</v>
      </c>
      <c r="J75">
        <f t="shared" si="8"/>
        <v>0</v>
      </c>
      <c r="K75">
        <f t="shared" si="9"/>
        <v>10</v>
      </c>
      <c r="L75">
        <f t="shared" si="10"/>
        <v>0</v>
      </c>
      <c r="M75">
        <f t="shared" si="11"/>
        <v>0</v>
      </c>
    </row>
    <row r="76" spans="1:13">
      <c r="A76" t="s">
        <v>157</v>
      </c>
      <c r="B76">
        <f t="shared" si="0"/>
        <v>0</v>
      </c>
      <c r="C76">
        <f t="shared" si="1"/>
        <v>0</v>
      </c>
      <c r="D76">
        <f t="shared" si="2"/>
        <v>0</v>
      </c>
      <c r="E76">
        <f t="shared" si="3"/>
        <v>0</v>
      </c>
      <c r="F76">
        <f t="shared" si="4"/>
        <v>0</v>
      </c>
      <c r="G76">
        <f t="shared" si="5"/>
        <v>0</v>
      </c>
      <c r="H76">
        <f t="shared" si="6"/>
        <v>0</v>
      </c>
      <c r="I76">
        <f t="shared" si="7"/>
        <v>0</v>
      </c>
      <c r="J76">
        <f t="shared" si="8"/>
        <v>10</v>
      </c>
      <c r="K76">
        <f t="shared" si="9"/>
        <v>0</v>
      </c>
      <c r="L76">
        <f t="shared" si="10"/>
        <v>0</v>
      </c>
      <c r="M76">
        <f t="shared" si="11"/>
        <v>0</v>
      </c>
    </row>
    <row r="77" spans="1:13">
      <c r="A77" t="s">
        <v>160</v>
      </c>
      <c r="B77">
        <f t="shared" si="0"/>
        <v>30</v>
      </c>
      <c r="C77">
        <f t="shared" si="1"/>
        <v>0</v>
      </c>
      <c r="D77">
        <f t="shared" si="2"/>
        <v>0</v>
      </c>
      <c r="E77">
        <f t="shared" si="3"/>
        <v>0</v>
      </c>
      <c r="F77">
        <f t="shared" si="4"/>
        <v>0</v>
      </c>
      <c r="G77">
        <f t="shared" si="5"/>
        <v>0</v>
      </c>
      <c r="H77">
        <f t="shared" si="6"/>
        <v>0</v>
      </c>
      <c r="I77">
        <f t="shared" si="7"/>
        <v>0</v>
      </c>
      <c r="J77">
        <f t="shared" si="8"/>
        <v>0</v>
      </c>
      <c r="K77">
        <f t="shared" si="9"/>
        <v>0</v>
      </c>
      <c r="L77">
        <f t="shared" si="10"/>
        <v>0</v>
      </c>
      <c r="M77">
        <f t="shared" si="11"/>
        <v>0</v>
      </c>
    </row>
    <row r="78" spans="1:13">
      <c r="A78" t="s">
        <v>163</v>
      </c>
      <c r="B78">
        <f t="shared" si="0"/>
        <v>20</v>
      </c>
      <c r="C78">
        <f t="shared" si="1"/>
        <v>0</v>
      </c>
      <c r="D78">
        <f t="shared" si="2"/>
        <v>10</v>
      </c>
      <c r="E78">
        <f t="shared" si="3"/>
        <v>20</v>
      </c>
      <c r="F78">
        <f t="shared" si="4"/>
        <v>50</v>
      </c>
      <c r="G78">
        <f t="shared" si="5"/>
        <v>30</v>
      </c>
      <c r="H78">
        <f t="shared" si="6"/>
        <v>50</v>
      </c>
      <c r="I78">
        <f t="shared" si="7"/>
        <v>20</v>
      </c>
      <c r="J78">
        <f t="shared" si="8"/>
        <v>10</v>
      </c>
      <c r="K78">
        <f t="shared" si="9"/>
        <v>0</v>
      </c>
      <c r="L78">
        <f t="shared" si="10"/>
        <v>10</v>
      </c>
      <c r="M78">
        <f t="shared" si="11"/>
        <v>10</v>
      </c>
    </row>
    <row r="79" spans="1:13">
      <c r="A79" t="s">
        <v>166</v>
      </c>
      <c r="B79">
        <f t="shared" si="0"/>
        <v>0</v>
      </c>
      <c r="C79">
        <f t="shared" si="1"/>
        <v>0</v>
      </c>
      <c r="D79">
        <f t="shared" si="2"/>
        <v>0</v>
      </c>
      <c r="E79">
        <f t="shared" si="3"/>
        <v>0</v>
      </c>
      <c r="F79">
        <f t="shared" si="4"/>
        <v>0</v>
      </c>
      <c r="G79">
        <f t="shared" si="5"/>
        <v>0</v>
      </c>
      <c r="H79">
        <f t="shared" si="6"/>
        <v>0</v>
      </c>
      <c r="I79">
        <f t="shared" si="7"/>
        <v>0</v>
      </c>
      <c r="J79">
        <f t="shared" si="8"/>
        <v>0</v>
      </c>
      <c r="K79">
        <f t="shared" si="9"/>
        <v>0</v>
      </c>
      <c r="L79">
        <f t="shared" si="10"/>
        <v>0</v>
      </c>
      <c r="M79">
        <f t="shared" si="11"/>
        <v>10</v>
      </c>
    </row>
    <row r="80" spans="1:13">
      <c r="A80" t="s">
        <v>169</v>
      </c>
      <c r="B80">
        <f t="shared" si="0"/>
        <v>0</v>
      </c>
      <c r="C80">
        <f t="shared" si="1"/>
        <v>0</v>
      </c>
      <c r="D80">
        <f t="shared" si="2"/>
        <v>0</v>
      </c>
      <c r="E80">
        <f t="shared" si="3"/>
        <v>10</v>
      </c>
      <c r="F80">
        <f t="shared" si="4"/>
        <v>0</v>
      </c>
      <c r="G80">
        <f t="shared" si="5"/>
        <v>0</v>
      </c>
      <c r="H80">
        <f t="shared" si="6"/>
        <v>0</v>
      </c>
      <c r="I80">
        <f t="shared" si="7"/>
        <v>0</v>
      </c>
      <c r="J80">
        <f t="shared" si="8"/>
        <v>0</v>
      </c>
      <c r="K80">
        <f t="shared" si="9"/>
        <v>0</v>
      </c>
      <c r="L80">
        <f t="shared" si="10"/>
        <v>0</v>
      </c>
      <c r="M80">
        <f t="shared" si="11"/>
        <v>0</v>
      </c>
    </row>
    <row r="81" spans="1:13">
      <c r="A81" t="s">
        <v>172</v>
      </c>
      <c r="B81">
        <f t="shared" si="0"/>
        <v>0</v>
      </c>
      <c r="C81">
        <f t="shared" si="1"/>
        <v>0</v>
      </c>
      <c r="D81">
        <f t="shared" si="2"/>
        <v>0</v>
      </c>
      <c r="E81">
        <f t="shared" si="3"/>
        <v>0</v>
      </c>
      <c r="F81">
        <f t="shared" si="4"/>
        <v>0</v>
      </c>
      <c r="G81">
        <f t="shared" si="5"/>
        <v>0</v>
      </c>
      <c r="H81">
        <f t="shared" si="6"/>
        <v>10</v>
      </c>
      <c r="I81">
        <f t="shared" si="7"/>
        <v>0</v>
      </c>
      <c r="J81">
        <f t="shared" si="8"/>
        <v>0</v>
      </c>
      <c r="K81">
        <f t="shared" si="9"/>
        <v>0</v>
      </c>
      <c r="L81">
        <f t="shared" si="10"/>
        <v>0</v>
      </c>
      <c r="M81">
        <f t="shared" si="11"/>
        <v>0</v>
      </c>
    </row>
    <row r="82" spans="1:13">
      <c r="A82" t="s">
        <v>175</v>
      </c>
      <c r="B82">
        <f t="shared" si="0"/>
        <v>10</v>
      </c>
      <c r="C82">
        <f t="shared" si="1"/>
        <v>0</v>
      </c>
      <c r="D82">
        <f t="shared" si="2"/>
        <v>0</v>
      </c>
      <c r="E82">
        <f t="shared" si="3"/>
        <v>0</v>
      </c>
      <c r="F82">
        <f t="shared" si="4"/>
        <v>10</v>
      </c>
      <c r="G82">
        <f t="shared" si="5"/>
        <v>0</v>
      </c>
      <c r="H82">
        <f t="shared" si="6"/>
        <v>10</v>
      </c>
      <c r="I82">
        <f t="shared" si="7"/>
        <v>20</v>
      </c>
      <c r="J82">
        <f t="shared" si="8"/>
        <v>20</v>
      </c>
      <c r="K82">
        <f t="shared" si="9"/>
        <v>0</v>
      </c>
      <c r="L82">
        <f t="shared" si="10"/>
        <v>0</v>
      </c>
      <c r="M82">
        <f t="shared" si="11"/>
        <v>0</v>
      </c>
    </row>
    <row r="83" spans="1:13">
      <c r="A83" t="s">
        <v>178</v>
      </c>
      <c r="B83">
        <f t="shared" si="0"/>
        <v>0</v>
      </c>
      <c r="C83">
        <f t="shared" si="1"/>
        <v>0</v>
      </c>
      <c r="D83">
        <f t="shared" si="2"/>
        <v>0</v>
      </c>
      <c r="E83">
        <f t="shared" si="3"/>
        <v>0</v>
      </c>
      <c r="F83">
        <f t="shared" si="4"/>
        <v>0</v>
      </c>
      <c r="G83">
        <f t="shared" si="5"/>
        <v>0</v>
      </c>
      <c r="H83">
        <f t="shared" si="6"/>
        <v>0</v>
      </c>
      <c r="I83">
        <f t="shared" si="7"/>
        <v>0</v>
      </c>
      <c r="J83">
        <f t="shared" si="8"/>
        <v>0</v>
      </c>
      <c r="K83">
        <f t="shared" si="9"/>
        <v>0</v>
      </c>
      <c r="L83">
        <f t="shared" si="10"/>
        <v>0</v>
      </c>
      <c r="M83">
        <f t="shared" si="11"/>
        <v>10</v>
      </c>
    </row>
    <row r="84" spans="1:13">
      <c r="A84" t="s">
        <v>181</v>
      </c>
      <c r="B84">
        <f t="shared" si="0"/>
        <v>10</v>
      </c>
      <c r="C84">
        <f t="shared" si="1"/>
        <v>0</v>
      </c>
      <c r="D84">
        <f t="shared" si="2"/>
        <v>0</v>
      </c>
      <c r="E84">
        <f t="shared" si="3"/>
        <v>0</v>
      </c>
      <c r="F84">
        <f t="shared" si="4"/>
        <v>0</v>
      </c>
      <c r="G84">
        <f t="shared" si="5"/>
        <v>0</v>
      </c>
      <c r="H84">
        <f t="shared" si="6"/>
        <v>0</v>
      </c>
      <c r="I84">
        <f t="shared" si="7"/>
        <v>0</v>
      </c>
      <c r="J84">
        <f t="shared" si="8"/>
        <v>0</v>
      </c>
      <c r="K84">
        <f t="shared" si="9"/>
        <v>0</v>
      </c>
      <c r="L84">
        <f t="shared" si="10"/>
        <v>0</v>
      </c>
      <c r="M84">
        <f t="shared" si="11"/>
        <v>0</v>
      </c>
    </row>
    <row r="85" spans="1:13">
      <c r="A85" t="s">
        <v>184</v>
      </c>
      <c r="B85">
        <f t="shared" si="0"/>
        <v>10</v>
      </c>
      <c r="C85">
        <f t="shared" si="1"/>
        <v>0</v>
      </c>
      <c r="D85">
        <f t="shared" si="2"/>
        <v>0</v>
      </c>
      <c r="E85">
        <f t="shared" si="3"/>
        <v>0</v>
      </c>
      <c r="F85">
        <f t="shared" si="4"/>
        <v>10</v>
      </c>
      <c r="G85">
        <f t="shared" si="5"/>
        <v>0</v>
      </c>
      <c r="H85">
        <f t="shared" si="6"/>
        <v>0</v>
      </c>
      <c r="I85">
        <f t="shared" si="7"/>
        <v>0</v>
      </c>
      <c r="J85">
        <f t="shared" si="8"/>
        <v>0</v>
      </c>
      <c r="K85">
        <f t="shared" si="9"/>
        <v>0</v>
      </c>
      <c r="L85">
        <f t="shared" si="10"/>
        <v>0</v>
      </c>
      <c r="M85">
        <f t="shared" si="11"/>
        <v>0</v>
      </c>
    </row>
    <row r="86" spans="1:13">
      <c r="A86" t="s">
        <v>188</v>
      </c>
      <c r="B86">
        <f t="shared" si="0"/>
        <v>0</v>
      </c>
      <c r="C86">
        <f t="shared" si="1"/>
        <v>0</v>
      </c>
      <c r="D86">
        <f t="shared" si="2"/>
        <v>0</v>
      </c>
      <c r="E86">
        <f t="shared" si="3"/>
        <v>0</v>
      </c>
      <c r="F86">
        <f t="shared" si="4"/>
        <v>0</v>
      </c>
      <c r="G86">
        <f t="shared" si="5"/>
        <v>0</v>
      </c>
      <c r="H86">
        <f t="shared" si="6"/>
        <v>0</v>
      </c>
      <c r="I86">
        <f t="shared" si="7"/>
        <v>0</v>
      </c>
      <c r="J86">
        <f t="shared" si="8"/>
        <v>0</v>
      </c>
      <c r="K86">
        <f t="shared" si="9"/>
        <v>0</v>
      </c>
      <c r="L86">
        <f t="shared" si="10"/>
        <v>10</v>
      </c>
      <c r="M86">
        <f t="shared" si="11"/>
        <v>10</v>
      </c>
    </row>
    <row r="87" spans="1:13">
      <c r="A87" t="s">
        <v>191</v>
      </c>
      <c r="B87">
        <f t="shared" si="0"/>
        <v>0</v>
      </c>
      <c r="C87">
        <f t="shared" si="1"/>
        <v>10</v>
      </c>
      <c r="D87">
        <f t="shared" si="2"/>
        <v>0</v>
      </c>
      <c r="E87">
        <f t="shared" si="3"/>
        <v>0</v>
      </c>
      <c r="F87">
        <f t="shared" si="4"/>
        <v>0</v>
      </c>
      <c r="G87">
        <f t="shared" si="5"/>
        <v>0</v>
      </c>
      <c r="H87">
        <f t="shared" si="6"/>
        <v>0</v>
      </c>
      <c r="I87">
        <f t="shared" si="7"/>
        <v>0</v>
      </c>
      <c r="J87">
        <f t="shared" si="8"/>
        <v>0</v>
      </c>
      <c r="K87">
        <f t="shared" si="9"/>
        <v>0</v>
      </c>
      <c r="L87">
        <f t="shared" si="10"/>
        <v>0</v>
      </c>
      <c r="M87">
        <f t="shared" si="11"/>
        <v>0</v>
      </c>
    </row>
    <row r="88" spans="1:13">
      <c r="A88" t="s">
        <v>194</v>
      </c>
      <c r="B88">
        <f t="shared" si="0"/>
        <v>0</v>
      </c>
      <c r="C88">
        <f t="shared" si="1"/>
        <v>0</v>
      </c>
      <c r="D88">
        <f t="shared" si="2"/>
        <v>0</v>
      </c>
      <c r="E88">
        <f t="shared" si="3"/>
        <v>0</v>
      </c>
      <c r="F88">
        <f t="shared" si="4"/>
        <v>0</v>
      </c>
      <c r="G88">
        <f t="shared" si="5"/>
        <v>0</v>
      </c>
      <c r="H88">
        <f t="shared" si="6"/>
        <v>10</v>
      </c>
      <c r="I88">
        <f t="shared" si="7"/>
        <v>0</v>
      </c>
      <c r="J88">
        <f t="shared" si="8"/>
        <v>0</v>
      </c>
      <c r="K88">
        <f t="shared" si="9"/>
        <v>0</v>
      </c>
      <c r="L88">
        <f t="shared" si="10"/>
        <v>0</v>
      </c>
      <c r="M88">
        <f t="shared" si="11"/>
        <v>0</v>
      </c>
    </row>
    <row r="89" spans="1:13">
      <c r="A89" t="s">
        <v>197</v>
      </c>
      <c r="B89">
        <f t="shared" si="0"/>
        <v>0</v>
      </c>
      <c r="C89">
        <f t="shared" si="1"/>
        <v>0</v>
      </c>
      <c r="D89">
        <f t="shared" si="2"/>
        <v>0</v>
      </c>
      <c r="E89">
        <f t="shared" si="3"/>
        <v>0</v>
      </c>
      <c r="F89">
        <f t="shared" si="4"/>
        <v>10</v>
      </c>
      <c r="G89">
        <f t="shared" si="5"/>
        <v>0</v>
      </c>
      <c r="H89">
        <f t="shared" si="6"/>
        <v>0</v>
      </c>
      <c r="I89">
        <f t="shared" si="7"/>
        <v>0</v>
      </c>
      <c r="J89">
        <f t="shared" si="8"/>
        <v>0</v>
      </c>
      <c r="K89">
        <f t="shared" si="9"/>
        <v>0</v>
      </c>
      <c r="L89">
        <f t="shared" si="10"/>
        <v>0</v>
      </c>
      <c r="M89">
        <f t="shared" si="11"/>
        <v>0</v>
      </c>
    </row>
    <row r="90" spans="1:13">
      <c r="A90" t="s">
        <v>200</v>
      </c>
      <c r="B90">
        <f t="shared" si="0"/>
        <v>10</v>
      </c>
      <c r="C90">
        <f t="shared" si="1"/>
        <v>0</v>
      </c>
      <c r="D90">
        <f t="shared" si="2"/>
        <v>0</v>
      </c>
      <c r="E90">
        <f t="shared" si="3"/>
        <v>0</v>
      </c>
      <c r="F90">
        <f t="shared" si="4"/>
        <v>0</v>
      </c>
      <c r="G90">
        <f t="shared" si="5"/>
        <v>0</v>
      </c>
      <c r="H90">
        <f t="shared" si="6"/>
        <v>0</v>
      </c>
      <c r="I90">
        <f t="shared" si="7"/>
        <v>0</v>
      </c>
      <c r="J90">
        <f t="shared" si="8"/>
        <v>0</v>
      </c>
      <c r="K90">
        <f t="shared" si="9"/>
        <v>0</v>
      </c>
      <c r="L90">
        <f t="shared" si="10"/>
        <v>0</v>
      </c>
      <c r="M90">
        <f t="shared" si="11"/>
        <v>0</v>
      </c>
    </row>
    <row r="91" spans="1:13">
      <c r="A91" t="s">
        <v>203</v>
      </c>
      <c r="B91">
        <f t="shared" si="0"/>
        <v>10</v>
      </c>
      <c r="C91">
        <f t="shared" si="1"/>
        <v>0</v>
      </c>
      <c r="D91">
        <f t="shared" si="2"/>
        <v>10</v>
      </c>
      <c r="E91">
        <f t="shared" si="3"/>
        <v>0</v>
      </c>
      <c r="F91">
        <f t="shared" si="4"/>
        <v>10</v>
      </c>
      <c r="G91">
        <f t="shared" si="5"/>
        <v>0</v>
      </c>
      <c r="H91">
        <f t="shared" si="6"/>
        <v>0</v>
      </c>
      <c r="I91">
        <f t="shared" si="7"/>
        <v>0</v>
      </c>
      <c r="J91">
        <f t="shared" si="8"/>
        <v>0</v>
      </c>
      <c r="K91">
        <f t="shared" si="9"/>
        <v>0</v>
      </c>
      <c r="L91">
        <f t="shared" si="10"/>
        <v>0</v>
      </c>
      <c r="M91">
        <f t="shared" si="11"/>
        <v>0</v>
      </c>
    </row>
    <row r="92" spans="1:13">
      <c r="A92" t="s">
        <v>206</v>
      </c>
      <c r="B92">
        <f t="shared" si="0"/>
        <v>0</v>
      </c>
      <c r="C92">
        <f t="shared" si="1"/>
        <v>20</v>
      </c>
      <c r="D92">
        <f t="shared" si="2"/>
        <v>0</v>
      </c>
      <c r="E92">
        <f t="shared" si="3"/>
        <v>0</v>
      </c>
      <c r="F92">
        <f t="shared" si="4"/>
        <v>0</v>
      </c>
      <c r="G92">
        <f t="shared" si="5"/>
        <v>0</v>
      </c>
      <c r="H92">
        <f t="shared" si="6"/>
        <v>20</v>
      </c>
      <c r="I92">
        <f t="shared" si="7"/>
        <v>0</v>
      </c>
      <c r="J92">
        <f t="shared" si="8"/>
        <v>0</v>
      </c>
      <c r="K92">
        <f t="shared" si="9"/>
        <v>0</v>
      </c>
      <c r="L92">
        <f t="shared" si="10"/>
        <v>0</v>
      </c>
      <c r="M92">
        <f t="shared" si="11"/>
        <v>0</v>
      </c>
    </row>
    <row r="93" spans="1:13">
      <c r="A93" t="s">
        <v>209</v>
      </c>
      <c r="B93">
        <f t="shared" si="0"/>
        <v>0</v>
      </c>
      <c r="C93">
        <f t="shared" si="1"/>
        <v>0</v>
      </c>
      <c r="D93">
        <f t="shared" si="2"/>
        <v>0</v>
      </c>
      <c r="E93">
        <f t="shared" si="3"/>
        <v>0</v>
      </c>
      <c r="F93">
        <f t="shared" si="4"/>
        <v>0</v>
      </c>
      <c r="G93">
        <f t="shared" si="5"/>
        <v>10</v>
      </c>
      <c r="H93">
        <f t="shared" si="6"/>
        <v>0</v>
      </c>
      <c r="I93">
        <f t="shared" si="7"/>
        <v>0</v>
      </c>
      <c r="J93">
        <f t="shared" si="8"/>
        <v>0</v>
      </c>
      <c r="K93">
        <f t="shared" si="9"/>
        <v>0</v>
      </c>
      <c r="L93">
        <f t="shared" si="10"/>
        <v>10</v>
      </c>
      <c r="M93">
        <f t="shared" si="11"/>
        <v>0</v>
      </c>
    </row>
    <row r="94" spans="1:13">
      <c r="A94" t="s">
        <v>212</v>
      </c>
      <c r="B94">
        <f t="shared" si="0"/>
        <v>10</v>
      </c>
      <c r="C94">
        <f t="shared" si="1"/>
        <v>0</v>
      </c>
      <c r="D94">
        <f t="shared" si="2"/>
        <v>0</v>
      </c>
      <c r="E94">
        <f t="shared" si="3"/>
        <v>0</v>
      </c>
      <c r="F94">
        <f t="shared" si="4"/>
        <v>30</v>
      </c>
      <c r="G94">
        <f t="shared" si="5"/>
        <v>0</v>
      </c>
      <c r="H94">
        <f t="shared" si="6"/>
        <v>20</v>
      </c>
      <c r="I94">
        <f t="shared" si="7"/>
        <v>20</v>
      </c>
      <c r="J94">
        <f t="shared" si="8"/>
        <v>50</v>
      </c>
      <c r="K94">
        <f t="shared" si="9"/>
        <v>0</v>
      </c>
      <c r="L94">
        <f t="shared" si="10"/>
        <v>10</v>
      </c>
      <c r="M94">
        <f t="shared" si="11"/>
        <v>10</v>
      </c>
    </row>
    <row r="95" spans="1:13">
      <c r="A95" t="s">
        <v>215</v>
      </c>
      <c r="B95">
        <f t="shared" si="0"/>
        <v>0</v>
      </c>
      <c r="C95">
        <f t="shared" si="1"/>
        <v>0</v>
      </c>
      <c r="D95">
        <f t="shared" si="2"/>
        <v>0</v>
      </c>
      <c r="E95">
        <f t="shared" si="3"/>
        <v>0</v>
      </c>
      <c r="F95">
        <f t="shared" si="4"/>
        <v>0</v>
      </c>
      <c r="G95">
        <f t="shared" si="5"/>
        <v>0</v>
      </c>
      <c r="H95">
        <f t="shared" si="6"/>
        <v>0</v>
      </c>
      <c r="I95">
        <f t="shared" si="7"/>
        <v>0</v>
      </c>
      <c r="J95">
        <f t="shared" si="8"/>
        <v>10</v>
      </c>
      <c r="K95">
        <f t="shared" si="9"/>
        <v>0</v>
      </c>
      <c r="L95">
        <f t="shared" si="10"/>
        <v>0</v>
      </c>
      <c r="M95">
        <f t="shared" si="11"/>
        <v>0</v>
      </c>
    </row>
    <row r="96" spans="1:13">
      <c r="A96" t="s">
        <v>218</v>
      </c>
      <c r="B96" s="51" t="str">
        <f>H36</f>
        <v>P</v>
      </c>
      <c r="C96">
        <f t="shared" ref="C96:C117" si="12">I36*10</f>
        <v>0</v>
      </c>
      <c r="D96">
        <f t="shared" ref="D96:D117" si="13">J36*10</f>
        <v>0</v>
      </c>
      <c r="E96">
        <f t="shared" ref="E96:E117" si="14">K36*10</f>
        <v>0</v>
      </c>
      <c r="F96">
        <f t="shared" ref="F96:F117" si="15">L36*10</f>
        <v>0</v>
      </c>
      <c r="G96">
        <f t="shared" ref="G96:G117" si="16">M36*10</f>
        <v>0</v>
      </c>
      <c r="H96">
        <f t="shared" ref="H96:H117" si="17">N36*10</f>
        <v>0</v>
      </c>
      <c r="I96">
        <f t="shared" ref="I96:I117" si="18">O36*10</f>
        <v>0</v>
      </c>
      <c r="J96">
        <f t="shared" ref="J96:J117" si="19">P36*10</f>
        <v>0</v>
      </c>
      <c r="K96">
        <f t="shared" ref="K96:K117" si="20">Q36*10</f>
        <v>0</v>
      </c>
      <c r="L96">
        <f t="shared" ref="L96:L117" si="21">R36*10</f>
        <v>0</v>
      </c>
      <c r="M96">
        <f t="shared" ref="M96:M117" si="22">S36*10</f>
        <v>0</v>
      </c>
    </row>
    <row r="97" spans="1:13">
      <c r="A97" t="s">
        <v>223</v>
      </c>
      <c r="B97">
        <f t="shared" ref="B97:B117" si="23">H37*10</f>
        <v>10</v>
      </c>
      <c r="C97">
        <f t="shared" si="12"/>
        <v>10</v>
      </c>
      <c r="D97">
        <f t="shared" si="13"/>
        <v>10</v>
      </c>
      <c r="E97">
        <f t="shared" si="14"/>
        <v>0</v>
      </c>
      <c r="F97">
        <f t="shared" si="15"/>
        <v>20</v>
      </c>
      <c r="G97">
        <f t="shared" si="16"/>
        <v>0</v>
      </c>
      <c r="H97">
        <f t="shared" si="17"/>
        <v>0</v>
      </c>
      <c r="I97">
        <f t="shared" si="18"/>
        <v>0</v>
      </c>
      <c r="J97">
        <f t="shared" si="19"/>
        <v>0</v>
      </c>
      <c r="K97">
        <f t="shared" si="20"/>
        <v>10</v>
      </c>
      <c r="L97">
        <f t="shared" si="21"/>
        <v>0</v>
      </c>
      <c r="M97">
        <f t="shared" si="22"/>
        <v>0</v>
      </c>
    </row>
    <row r="98" spans="1:13">
      <c r="A98" t="s">
        <v>226</v>
      </c>
      <c r="B98">
        <f t="shared" si="23"/>
        <v>50</v>
      </c>
      <c r="C98">
        <f t="shared" si="12"/>
        <v>40</v>
      </c>
      <c r="D98">
        <f t="shared" si="13"/>
        <v>30</v>
      </c>
      <c r="E98">
        <f t="shared" si="14"/>
        <v>60</v>
      </c>
      <c r="F98">
        <f t="shared" si="15"/>
        <v>80</v>
      </c>
      <c r="G98">
        <f t="shared" si="16"/>
        <v>100</v>
      </c>
      <c r="H98">
        <f t="shared" si="17"/>
        <v>90</v>
      </c>
      <c r="I98">
        <f t="shared" si="18"/>
        <v>100</v>
      </c>
      <c r="J98">
        <f t="shared" si="19"/>
        <v>90</v>
      </c>
      <c r="K98">
        <f t="shared" si="20"/>
        <v>90</v>
      </c>
      <c r="L98">
        <f t="shared" si="21"/>
        <v>80</v>
      </c>
      <c r="M98">
        <f t="shared" si="22"/>
        <v>40</v>
      </c>
    </row>
    <row r="99" spans="1:13">
      <c r="A99" t="s">
        <v>229</v>
      </c>
      <c r="B99">
        <f t="shared" si="23"/>
        <v>10</v>
      </c>
      <c r="C99">
        <f t="shared" si="12"/>
        <v>0</v>
      </c>
      <c r="D99">
        <f t="shared" si="13"/>
        <v>0</v>
      </c>
      <c r="E99">
        <f t="shared" si="14"/>
        <v>20</v>
      </c>
      <c r="F99">
        <f t="shared" si="15"/>
        <v>10</v>
      </c>
      <c r="G99">
        <f t="shared" si="16"/>
        <v>0</v>
      </c>
      <c r="H99">
        <f t="shared" si="17"/>
        <v>0</v>
      </c>
      <c r="I99">
        <f t="shared" si="18"/>
        <v>0</v>
      </c>
      <c r="J99">
        <f t="shared" si="19"/>
        <v>0</v>
      </c>
      <c r="K99">
        <f t="shared" si="20"/>
        <v>0</v>
      </c>
      <c r="L99">
        <f t="shared" si="21"/>
        <v>10</v>
      </c>
      <c r="M99">
        <f t="shared" si="22"/>
        <v>10</v>
      </c>
    </row>
    <row r="100" spans="1:13">
      <c r="A100" t="s">
        <v>232</v>
      </c>
      <c r="B100">
        <f t="shared" si="23"/>
        <v>0</v>
      </c>
      <c r="C100">
        <f t="shared" si="12"/>
        <v>0</v>
      </c>
      <c r="D100">
        <f t="shared" si="13"/>
        <v>20</v>
      </c>
      <c r="E100">
        <f t="shared" si="14"/>
        <v>0</v>
      </c>
      <c r="F100">
        <f t="shared" si="15"/>
        <v>0</v>
      </c>
      <c r="G100">
        <f t="shared" si="16"/>
        <v>10</v>
      </c>
      <c r="H100">
        <f t="shared" si="17"/>
        <v>10</v>
      </c>
      <c r="I100">
        <f t="shared" si="18"/>
        <v>0</v>
      </c>
      <c r="J100">
        <f t="shared" si="19"/>
        <v>40</v>
      </c>
      <c r="K100">
        <f t="shared" si="20"/>
        <v>30</v>
      </c>
      <c r="L100">
        <f t="shared" si="21"/>
        <v>10</v>
      </c>
      <c r="M100">
        <f t="shared" si="22"/>
        <v>10</v>
      </c>
    </row>
    <row r="101" spans="1:13">
      <c r="A101" t="s">
        <v>235</v>
      </c>
      <c r="B101">
        <f t="shared" si="23"/>
        <v>50</v>
      </c>
      <c r="C101">
        <f t="shared" si="12"/>
        <v>0</v>
      </c>
      <c r="D101">
        <f t="shared" si="13"/>
        <v>0</v>
      </c>
      <c r="E101">
        <f t="shared" si="14"/>
        <v>0</v>
      </c>
      <c r="F101">
        <f t="shared" si="15"/>
        <v>0</v>
      </c>
      <c r="G101">
        <f t="shared" si="16"/>
        <v>0</v>
      </c>
      <c r="H101">
        <f t="shared" si="17"/>
        <v>0</v>
      </c>
      <c r="I101">
        <f t="shared" si="18"/>
        <v>0</v>
      </c>
      <c r="J101">
        <f t="shared" si="19"/>
        <v>0</v>
      </c>
      <c r="K101">
        <f t="shared" si="20"/>
        <v>0</v>
      </c>
      <c r="L101">
        <f t="shared" si="21"/>
        <v>0</v>
      </c>
      <c r="M101">
        <f t="shared" si="22"/>
        <v>0</v>
      </c>
    </row>
    <row r="102" spans="1:13">
      <c r="A102" t="s">
        <v>238</v>
      </c>
      <c r="B102">
        <f t="shared" si="23"/>
        <v>0</v>
      </c>
      <c r="C102">
        <f t="shared" si="12"/>
        <v>0</v>
      </c>
      <c r="D102">
        <f t="shared" si="13"/>
        <v>0</v>
      </c>
      <c r="E102">
        <f t="shared" si="14"/>
        <v>0</v>
      </c>
      <c r="F102">
        <f t="shared" si="15"/>
        <v>0</v>
      </c>
      <c r="G102">
        <f t="shared" si="16"/>
        <v>0</v>
      </c>
      <c r="H102">
        <f t="shared" si="17"/>
        <v>30</v>
      </c>
      <c r="I102">
        <f t="shared" si="18"/>
        <v>0</v>
      </c>
      <c r="J102">
        <f t="shared" si="19"/>
        <v>0</v>
      </c>
      <c r="K102">
        <f t="shared" si="20"/>
        <v>0</v>
      </c>
      <c r="L102">
        <f t="shared" si="21"/>
        <v>0</v>
      </c>
      <c r="M102">
        <f t="shared" si="22"/>
        <v>0</v>
      </c>
    </row>
    <row r="103" spans="1:13">
      <c r="A103" t="s">
        <v>241</v>
      </c>
      <c r="B103">
        <f t="shared" si="23"/>
        <v>0</v>
      </c>
      <c r="C103">
        <f t="shared" si="12"/>
        <v>0</v>
      </c>
      <c r="D103">
        <f t="shared" si="13"/>
        <v>0</v>
      </c>
      <c r="E103">
        <f t="shared" si="14"/>
        <v>0</v>
      </c>
      <c r="F103">
        <f t="shared" si="15"/>
        <v>0</v>
      </c>
      <c r="G103">
        <f t="shared" si="16"/>
        <v>0</v>
      </c>
      <c r="H103">
        <f t="shared" si="17"/>
        <v>0</v>
      </c>
      <c r="I103">
        <f t="shared" si="18"/>
        <v>0</v>
      </c>
      <c r="J103">
        <f t="shared" si="19"/>
        <v>10</v>
      </c>
      <c r="K103">
        <f t="shared" si="20"/>
        <v>0</v>
      </c>
      <c r="L103">
        <f t="shared" si="21"/>
        <v>0</v>
      </c>
      <c r="M103">
        <f t="shared" si="22"/>
        <v>0</v>
      </c>
    </row>
    <row r="104" spans="1:13">
      <c r="A104" t="s">
        <v>244</v>
      </c>
      <c r="B104">
        <f t="shared" si="23"/>
        <v>0</v>
      </c>
      <c r="C104">
        <f t="shared" si="12"/>
        <v>0</v>
      </c>
      <c r="D104">
        <f t="shared" si="13"/>
        <v>0</v>
      </c>
      <c r="E104">
        <f t="shared" si="14"/>
        <v>0</v>
      </c>
      <c r="F104">
        <f t="shared" si="15"/>
        <v>0</v>
      </c>
      <c r="G104">
        <f t="shared" si="16"/>
        <v>0</v>
      </c>
      <c r="H104">
        <f t="shared" si="17"/>
        <v>10</v>
      </c>
      <c r="I104">
        <f t="shared" si="18"/>
        <v>0</v>
      </c>
      <c r="J104">
        <f t="shared" si="19"/>
        <v>0</v>
      </c>
      <c r="K104">
        <f t="shared" si="20"/>
        <v>0</v>
      </c>
      <c r="L104">
        <f t="shared" si="21"/>
        <v>0</v>
      </c>
      <c r="M104">
        <f t="shared" si="22"/>
        <v>0</v>
      </c>
    </row>
    <row r="105" spans="1:13">
      <c r="A105" t="s">
        <v>247</v>
      </c>
      <c r="B105">
        <f t="shared" si="23"/>
        <v>0</v>
      </c>
      <c r="C105">
        <f t="shared" si="12"/>
        <v>0</v>
      </c>
      <c r="D105">
        <f t="shared" si="13"/>
        <v>0</v>
      </c>
      <c r="E105">
        <f t="shared" si="14"/>
        <v>0</v>
      </c>
      <c r="F105">
        <f t="shared" si="15"/>
        <v>0</v>
      </c>
      <c r="G105">
        <f t="shared" si="16"/>
        <v>0</v>
      </c>
      <c r="H105">
        <f t="shared" si="17"/>
        <v>0</v>
      </c>
      <c r="I105">
        <f t="shared" si="18"/>
        <v>0</v>
      </c>
      <c r="J105">
        <f t="shared" si="19"/>
        <v>10</v>
      </c>
      <c r="K105">
        <f t="shared" si="20"/>
        <v>0</v>
      </c>
      <c r="L105">
        <f t="shared" si="21"/>
        <v>0</v>
      </c>
      <c r="M105">
        <f t="shared" si="22"/>
        <v>10</v>
      </c>
    </row>
    <row r="106" spans="1:13">
      <c r="A106" t="s">
        <v>250</v>
      </c>
      <c r="B106">
        <f t="shared" si="23"/>
        <v>0</v>
      </c>
      <c r="C106">
        <f t="shared" si="12"/>
        <v>0</v>
      </c>
      <c r="D106">
        <f t="shared" si="13"/>
        <v>0</v>
      </c>
      <c r="E106">
        <f t="shared" si="14"/>
        <v>0</v>
      </c>
      <c r="F106">
        <f t="shared" si="15"/>
        <v>0</v>
      </c>
      <c r="G106">
        <f t="shared" si="16"/>
        <v>0</v>
      </c>
      <c r="H106">
        <f t="shared" si="17"/>
        <v>0</v>
      </c>
      <c r="I106">
        <f t="shared" si="18"/>
        <v>0</v>
      </c>
      <c r="J106">
        <f t="shared" si="19"/>
        <v>0</v>
      </c>
      <c r="K106">
        <f t="shared" si="20"/>
        <v>0</v>
      </c>
      <c r="L106">
        <f t="shared" si="21"/>
        <v>10</v>
      </c>
      <c r="M106">
        <f t="shared" si="22"/>
        <v>0</v>
      </c>
    </row>
    <row r="107" spans="1:13">
      <c r="A107" t="s">
        <v>253</v>
      </c>
      <c r="B107">
        <f t="shared" si="23"/>
        <v>0</v>
      </c>
      <c r="C107">
        <f t="shared" si="12"/>
        <v>0</v>
      </c>
      <c r="D107">
        <f t="shared" si="13"/>
        <v>0</v>
      </c>
      <c r="E107">
        <f t="shared" si="14"/>
        <v>0</v>
      </c>
      <c r="F107">
        <f t="shared" si="15"/>
        <v>0</v>
      </c>
      <c r="G107">
        <f t="shared" si="16"/>
        <v>0</v>
      </c>
      <c r="H107">
        <f t="shared" si="17"/>
        <v>10</v>
      </c>
      <c r="I107">
        <f t="shared" si="18"/>
        <v>0</v>
      </c>
      <c r="J107">
        <f t="shared" si="19"/>
        <v>0</v>
      </c>
      <c r="K107">
        <f t="shared" si="20"/>
        <v>0</v>
      </c>
      <c r="L107">
        <f t="shared" si="21"/>
        <v>0</v>
      </c>
      <c r="M107">
        <f t="shared" si="22"/>
        <v>10</v>
      </c>
    </row>
    <row r="108" spans="1:13">
      <c r="A108" t="s">
        <v>256</v>
      </c>
      <c r="B108">
        <f t="shared" si="23"/>
        <v>0</v>
      </c>
      <c r="C108">
        <f t="shared" si="12"/>
        <v>0</v>
      </c>
      <c r="D108">
        <f t="shared" si="13"/>
        <v>0</v>
      </c>
      <c r="E108">
        <f t="shared" si="14"/>
        <v>0</v>
      </c>
      <c r="F108">
        <f t="shared" si="15"/>
        <v>10</v>
      </c>
      <c r="G108">
        <f t="shared" si="16"/>
        <v>0</v>
      </c>
      <c r="H108">
        <f t="shared" si="17"/>
        <v>0</v>
      </c>
      <c r="I108">
        <f t="shared" si="18"/>
        <v>0</v>
      </c>
      <c r="J108">
        <f t="shared" si="19"/>
        <v>10</v>
      </c>
      <c r="K108">
        <f t="shared" si="20"/>
        <v>0</v>
      </c>
      <c r="L108">
        <f t="shared" si="21"/>
        <v>0</v>
      </c>
      <c r="M108">
        <f t="shared" si="22"/>
        <v>0</v>
      </c>
    </row>
    <row r="109" spans="1:13">
      <c r="A109" t="s">
        <v>259</v>
      </c>
      <c r="B109">
        <f t="shared" si="23"/>
        <v>10</v>
      </c>
      <c r="C109">
        <f t="shared" si="12"/>
        <v>0</v>
      </c>
      <c r="D109">
        <f t="shared" si="13"/>
        <v>0</v>
      </c>
      <c r="E109">
        <f t="shared" si="14"/>
        <v>0</v>
      </c>
      <c r="F109">
        <f t="shared" si="15"/>
        <v>0</v>
      </c>
      <c r="G109">
        <f t="shared" si="16"/>
        <v>0</v>
      </c>
      <c r="H109">
        <f t="shared" si="17"/>
        <v>0</v>
      </c>
      <c r="I109">
        <f t="shared" si="18"/>
        <v>0</v>
      </c>
      <c r="J109">
        <f t="shared" si="19"/>
        <v>0</v>
      </c>
      <c r="K109">
        <f t="shared" si="20"/>
        <v>0</v>
      </c>
      <c r="L109">
        <f t="shared" si="21"/>
        <v>0</v>
      </c>
      <c r="M109">
        <f t="shared" si="22"/>
        <v>0</v>
      </c>
    </row>
    <row r="110" spans="1:13">
      <c r="A110" t="s">
        <v>262</v>
      </c>
      <c r="B110">
        <f t="shared" si="23"/>
        <v>0</v>
      </c>
      <c r="C110">
        <f t="shared" si="12"/>
        <v>0</v>
      </c>
      <c r="D110">
        <f t="shared" si="13"/>
        <v>0</v>
      </c>
      <c r="E110">
        <f t="shared" si="14"/>
        <v>0</v>
      </c>
      <c r="F110">
        <f t="shared" si="15"/>
        <v>10</v>
      </c>
      <c r="G110">
        <f t="shared" si="16"/>
        <v>0</v>
      </c>
      <c r="H110">
        <f t="shared" si="17"/>
        <v>20</v>
      </c>
      <c r="I110">
        <f t="shared" si="18"/>
        <v>0</v>
      </c>
      <c r="J110">
        <f t="shared" si="19"/>
        <v>0</v>
      </c>
      <c r="K110">
        <f t="shared" si="20"/>
        <v>10</v>
      </c>
      <c r="L110">
        <f t="shared" si="21"/>
        <v>0</v>
      </c>
      <c r="M110">
        <f t="shared" si="22"/>
        <v>0</v>
      </c>
    </row>
    <row r="111" spans="1:13">
      <c r="A111" t="s">
        <v>265</v>
      </c>
      <c r="B111">
        <f t="shared" si="23"/>
        <v>0</v>
      </c>
      <c r="C111">
        <f t="shared" si="12"/>
        <v>0</v>
      </c>
      <c r="D111">
        <f t="shared" si="13"/>
        <v>0</v>
      </c>
      <c r="E111">
        <f t="shared" si="14"/>
        <v>0</v>
      </c>
      <c r="F111">
        <f t="shared" si="15"/>
        <v>0</v>
      </c>
      <c r="G111">
        <f t="shared" si="16"/>
        <v>0</v>
      </c>
      <c r="H111">
        <f t="shared" si="17"/>
        <v>0</v>
      </c>
      <c r="I111">
        <f t="shared" si="18"/>
        <v>0</v>
      </c>
      <c r="J111">
        <f t="shared" si="19"/>
        <v>10</v>
      </c>
      <c r="K111">
        <f t="shared" si="20"/>
        <v>0</v>
      </c>
      <c r="L111">
        <f t="shared" si="21"/>
        <v>0</v>
      </c>
      <c r="M111">
        <f t="shared" si="22"/>
        <v>0</v>
      </c>
    </row>
    <row r="112" spans="1:13">
      <c r="A112" t="s">
        <v>268</v>
      </c>
      <c r="B112">
        <f t="shared" si="23"/>
        <v>0</v>
      </c>
      <c r="C112">
        <f t="shared" si="12"/>
        <v>10</v>
      </c>
      <c r="D112">
        <f t="shared" si="13"/>
        <v>0</v>
      </c>
      <c r="E112">
        <f t="shared" si="14"/>
        <v>0</v>
      </c>
      <c r="F112">
        <f t="shared" si="15"/>
        <v>0</v>
      </c>
      <c r="G112">
        <f t="shared" si="16"/>
        <v>0</v>
      </c>
      <c r="H112">
        <f t="shared" si="17"/>
        <v>0</v>
      </c>
      <c r="I112">
        <f t="shared" si="18"/>
        <v>0</v>
      </c>
      <c r="J112">
        <f t="shared" si="19"/>
        <v>0</v>
      </c>
      <c r="K112">
        <f t="shared" si="20"/>
        <v>0</v>
      </c>
      <c r="L112">
        <f t="shared" si="21"/>
        <v>0</v>
      </c>
      <c r="M112">
        <f t="shared" si="22"/>
        <v>10</v>
      </c>
    </row>
    <row r="113" spans="1:13">
      <c r="A113" t="s">
        <v>271</v>
      </c>
      <c r="B113">
        <f t="shared" si="23"/>
        <v>0</v>
      </c>
      <c r="C113">
        <f t="shared" si="12"/>
        <v>10</v>
      </c>
      <c r="D113">
        <f t="shared" si="13"/>
        <v>0</v>
      </c>
      <c r="E113">
        <f t="shared" si="14"/>
        <v>0</v>
      </c>
      <c r="F113">
        <f t="shared" si="15"/>
        <v>0</v>
      </c>
      <c r="G113">
        <f t="shared" si="16"/>
        <v>0</v>
      </c>
      <c r="H113">
        <f t="shared" si="17"/>
        <v>0</v>
      </c>
      <c r="I113">
        <f t="shared" si="18"/>
        <v>0</v>
      </c>
      <c r="J113">
        <f t="shared" si="19"/>
        <v>0</v>
      </c>
      <c r="K113">
        <f t="shared" si="20"/>
        <v>0</v>
      </c>
      <c r="L113">
        <f t="shared" si="21"/>
        <v>0</v>
      </c>
      <c r="M113">
        <f t="shared" si="22"/>
        <v>0</v>
      </c>
    </row>
    <row r="114" spans="1:13">
      <c r="A114" t="s">
        <v>274</v>
      </c>
      <c r="B114">
        <f t="shared" si="23"/>
        <v>0</v>
      </c>
      <c r="C114">
        <f t="shared" si="12"/>
        <v>0</v>
      </c>
      <c r="D114">
        <f t="shared" si="13"/>
        <v>0</v>
      </c>
      <c r="E114">
        <f t="shared" si="14"/>
        <v>0</v>
      </c>
      <c r="F114">
        <f t="shared" si="15"/>
        <v>0</v>
      </c>
      <c r="G114">
        <f t="shared" si="16"/>
        <v>0</v>
      </c>
      <c r="H114">
        <f t="shared" si="17"/>
        <v>0</v>
      </c>
      <c r="I114">
        <f t="shared" si="18"/>
        <v>0</v>
      </c>
      <c r="J114">
        <f t="shared" si="19"/>
        <v>0</v>
      </c>
      <c r="K114">
        <f t="shared" si="20"/>
        <v>10</v>
      </c>
      <c r="L114">
        <f t="shared" si="21"/>
        <v>0</v>
      </c>
      <c r="M114">
        <f t="shared" si="22"/>
        <v>10</v>
      </c>
    </row>
    <row r="115" spans="1:13">
      <c r="A115" t="s">
        <v>277</v>
      </c>
      <c r="B115">
        <f t="shared" si="23"/>
        <v>0</v>
      </c>
      <c r="C115">
        <f t="shared" si="12"/>
        <v>0</v>
      </c>
      <c r="D115">
        <f t="shared" si="13"/>
        <v>0</v>
      </c>
      <c r="E115">
        <f t="shared" si="14"/>
        <v>0</v>
      </c>
      <c r="F115">
        <f t="shared" si="15"/>
        <v>0</v>
      </c>
      <c r="G115">
        <f t="shared" si="16"/>
        <v>0</v>
      </c>
      <c r="H115">
        <f t="shared" si="17"/>
        <v>0</v>
      </c>
      <c r="I115">
        <f t="shared" si="18"/>
        <v>0</v>
      </c>
      <c r="J115">
        <f t="shared" si="19"/>
        <v>0</v>
      </c>
      <c r="K115">
        <f t="shared" si="20"/>
        <v>0</v>
      </c>
      <c r="L115">
        <f t="shared" si="21"/>
        <v>10</v>
      </c>
      <c r="M115">
        <f t="shared" si="22"/>
        <v>0</v>
      </c>
    </row>
    <row r="116" spans="1:13">
      <c r="A116" t="s">
        <v>280</v>
      </c>
      <c r="B116">
        <f t="shared" si="23"/>
        <v>0</v>
      </c>
      <c r="C116">
        <f t="shared" si="12"/>
        <v>0</v>
      </c>
      <c r="D116">
        <f t="shared" si="13"/>
        <v>0</v>
      </c>
      <c r="E116">
        <f t="shared" si="14"/>
        <v>0</v>
      </c>
      <c r="F116">
        <f t="shared" si="15"/>
        <v>10</v>
      </c>
      <c r="G116">
        <f t="shared" si="16"/>
        <v>0</v>
      </c>
      <c r="H116">
        <f t="shared" si="17"/>
        <v>0</v>
      </c>
      <c r="I116">
        <f t="shared" si="18"/>
        <v>0</v>
      </c>
      <c r="J116">
        <f t="shared" si="19"/>
        <v>0</v>
      </c>
      <c r="K116">
        <f t="shared" si="20"/>
        <v>0</v>
      </c>
      <c r="L116">
        <f t="shared" si="21"/>
        <v>0</v>
      </c>
      <c r="M116">
        <f t="shared" si="22"/>
        <v>0</v>
      </c>
    </row>
    <row r="117" spans="1:13">
      <c r="A117" t="s">
        <v>283</v>
      </c>
      <c r="B117">
        <f t="shared" si="23"/>
        <v>0</v>
      </c>
      <c r="C117">
        <f t="shared" si="12"/>
        <v>0</v>
      </c>
      <c r="D117">
        <f t="shared" si="13"/>
        <v>0</v>
      </c>
      <c r="E117">
        <f t="shared" si="14"/>
        <v>0</v>
      </c>
      <c r="F117">
        <f t="shared" si="15"/>
        <v>0</v>
      </c>
      <c r="G117">
        <f t="shared" si="16"/>
        <v>0</v>
      </c>
      <c r="H117">
        <f t="shared" si="17"/>
        <v>0</v>
      </c>
      <c r="I117">
        <f t="shared" si="18"/>
        <v>0</v>
      </c>
      <c r="J117">
        <f t="shared" si="19"/>
        <v>30</v>
      </c>
      <c r="K117">
        <f t="shared" si="20"/>
        <v>0</v>
      </c>
      <c r="L117">
        <f t="shared" si="21"/>
        <v>0</v>
      </c>
      <c r="M117">
        <f t="shared" si="22"/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opLeftCell="G1" workbookViewId="0">
      <selection activeCell="M30" sqref="M30"/>
    </sheetView>
  </sheetViews>
  <sheetFormatPr defaultRowHeight="15"/>
  <cols>
    <col min="1" max="1" width="38.85546875" customWidth="1"/>
    <col min="2" max="2" width="26.7109375" customWidth="1"/>
    <col min="3" max="3" width="9.140625" customWidth="1"/>
    <col min="4" max="4" width="13.140625" customWidth="1"/>
    <col min="5" max="5" width="9.140625" customWidth="1"/>
    <col min="6" max="6" width="18.5703125" customWidth="1"/>
    <col min="7" max="7" width="14.5703125" customWidth="1"/>
    <col min="8" max="19" width="18" customWidth="1"/>
  </cols>
  <sheetData>
    <row r="1" spans="1:19">
      <c r="G1" s="8" t="s">
        <v>84</v>
      </c>
      <c r="H1" s="9" t="s">
        <v>95</v>
      </c>
      <c r="I1" s="10" t="s">
        <v>97</v>
      </c>
      <c r="J1" s="10" t="s">
        <v>98</v>
      </c>
      <c r="K1" s="10" t="s">
        <v>99</v>
      </c>
      <c r="L1" s="10" t="s">
        <v>100</v>
      </c>
      <c r="M1" s="10" t="s">
        <v>101</v>
      </c>
      <c r="N1" s="10" t="s">
        <v>102</v>
      </c>
      <c r="O1" s="10" t="s">
        <v>103</v>
      </c>
      <c r="P1" s="10" t="s">
        <v>104</v>
      </c>
      <c r="Q1" s="10" t="s">
        <v>105</v>
      </c>
      <c r="R1" s="10" t="s">
        <v>106</v>
      </c>
      <c r="S1" s="34" t="s">
        <v>107</v>
      </c>
    </row>
    <row r="2" spans="1:19" ht="15.75" thickBot="1">
      <c r="G2" s="11" t="s">
        <v>85</v>
      </c>
      <c r="H2" s="12" t="s">
        <v>96</v>
      </c>
      <c r="I2" s="13" t="s">
        <v>96</v>
      </c>
      <c r="J2" s="13" t="s">
        <v>96</v>
      </c>
      <c r="K2" s="13" t="s">
        <v>96</v>
      </c>
      <c r="L2" s="13" t="s">
        <v>96</v>
      </c>
      <c r="M2" s="13" t="s">
        <v>96</v>
      </c>
      <c r="N2" s="13" t="s">
        <v>96</v>
      </c>
      <c r="O2" s="13" t="s">
        <v>96</v>
      </c>
      <c r="P2" s="13" t="s">
        <v>96</v>
      </c>
      <c r="Q2" s="13" t="s">
        <v>96</v>
      </c>
      <c r="R2" s="13" t="s">
        <v>96</v>
      </c>
      <c r="S2" s="35" t="s">
        <v>96</v>
      </c>
    </row>
    <row r="3" spans="1:19" ht="15.75" thickBot="1">
      <c r="A3" s="14" t="s">
        <v>108</v>
      </c>
      <c r="B3" s="15" t="s">
        <v>109</v>
      </c>
      <c r="C3" s="15" t="s">
        <v>110</v>
      </c>
      <c r="D3" s="15" t="s">
        <v>111</v>
      </c>
      <c r="E3" s="15" t="s">
        <v>112</v>
      </c>
      <c r="F3" s="32" t="s">
        <v>113</v>
      </c>
      <c r="G3" s="36" t="s">
        <v>114</v>
      </c>
      <c r="H3" s="28" t="s">
        <v>286</v>
      </c>
      <c r="I3" s="28" t="s">
        <v>286</v>
      </c>
      <c r="J3" s="28" t="s">
        <v>286</v>
      </c>
      <c r="K3" s="28" t="s">
        <v>286</v>
      </c>
      <c r="L3" s="28" t="s">
        <v>286</v>
      </c>
      <c r="M3" s="28" t="s">
        <v>286</v>
      </c>
      <c r="N3" s="28" t="s">
        <v>286</v>
      </c>
      <c r="O3" s="28" t="s">
        <v>286</v>
      </c>
      <c r="P3" s="28" t="s">
        <v>286</v>
      </c>
      <c r="Q3" s="28" t="s">
        <v>286</v>
      </c>
      <c r="R3" s="28" t="s">
        <v>286</v>
      </c>
      <c r="S3" s="37" t="s">
        <v>286</v>
      </c>
    </row>
    <row r="4" spans="1:19">
      <c r="A4" s="19"/>
      <c r="B4" s="20" t="s">
        <v>287</v>
      </c>
      <c r="C4" s="20"/>
      <c r="D4" s="20"/>
      <c r="E4" s="20"/>
      <c r="F4" s="21" t="s">
        <v>288</v>
      </c>
      <c r="G4" s="38"/>
      <c r="H4" s="31">
        <v>0.2621</v>
      </c>
      <c r="I4" s="31">
        <v>0.17960000000000001</v>
      </c>
      <c r="J4" s="31">
        <v>0.15740000000000001</v>
      </c>
      <c r="K4" s="31">
        <v>0.37859999999999999</v>
      </c>
      <c r="L4" s="31">
        <v>0.33929999999999999</v>
      </c>
      <c r="M4" s="31">
        <v>0.40720000000000001</v>
      </c>
      <c r="N4" s="31">
        <v>0.44729999999999998</v>
      </c>
      <c r="O4" s="31">
        <v>1.5176000000000001</v>
      </c>
      <c r="P4" s="31">
        <v>0.50439999999999996</v>
      </c>
      <c r="Q4" s="31">
        <v>0.43180000000000002</v>
      </c>
      <c r="R4" s="31">
        <v>0.62749999999999995</v>
      </c>
      <c r="S4" s="39">
        <v>0.22209999999999999</v>
      </c>
    </row>
    <row r="5" spans="1:19">
      <c r="A5" s="23"/>
      <c r="B5" s="24" t="s">
        <v>289</v>
      </c>
      <c r="C5" s="25"/>
      <c r="D5" s="25"/>
      <c r="E5" s="25"/>
      <c r="F5" s="21" t="s">
        <v>288</v>
      </c>
      <c r="G5" s="40"/>
      <c r="H5" s="31">
        <v>2.2000000000000001E-3</v>
      </c>
      <c r="I5" s="31">
        <v>2.8E-3</v>
      </c>
      <c r="J5" s="31" t="s">
        <v>120</v>
      </c>
      <c r="K5" s="31">
        <v>5.3E-3</v>
      </c>
      <c r="L5" s="31">
        <v>0</v>
      </c>
      <c r="M5" s="31">
        <v>1.6000000000000001E-3</v>
      </c>
      <c r="N5" s="31">
        <v>0</v>
      </c>
      <c r="O5" s="31">
        <v>0</v>
      </c>
      <c r="P5" s="31">
        <v>0</v>
      </c>
      <c r="Q5" s="31">
        <v>0</v>
      </c>
      <c r="R5" s="31">
        <v>5.4999999999999997E-3</v>
      </c>
      <c r="S5" s="39">
        <v>5.8999999999999999E-3</v>
      </c>
    </row>
    <row r="6" spans="1:19">
      <c r="A6" s="27"/>
      <c r="B6" s="25" t="s">
        <v>290</v>
      </c>
      <c r="C6" s="25"/>
      <c r="D6" s="25"/>
      <c r="E6" s="25"/>
      <c r="F6" s="21" t="s">
        <v>288</v>
      </c>
      <c r="G6" s="40"/>
      <c r="H6" s="31">
        <v>0.2467</v>
      </c>
      <c r="I6" s="31">
        <v>2.0999999999999999E-3</v>
      </c>
      <c r="J6" s="31">
        <v>2.18E-2</v>
      </c>
      <c r="K6" s="31">
        <v>1.11E-2</v>
      </c>
      <c r="L6" s="31">
        <v>7.22E-2</v>
      </c>
      <c r="M6" s="31">
        <v>0.12379999999999999</v>
      </c>
      <c r="N6" s="31">
        <v>7.6499999999999999E-2</v>
      </c>
      <c r="O6" s="31">
        <v>3.9899999999999998E-2</v>
      </c>
      <c r="P6" s="31">
        <v>1.4961</v>
      </c>
      <c r="Q6" s="31">
        <v>2.3099999999999999E-2</v>
      </c>
      <c r="R6" s="31">
        <v>0.23680000000000001</v>
      </c>
      <c r="S6" s="39">
        <v>0.93230000000000002</v>
      </c>
    </row>
    <row r="7" spans="1:19">
      <c r="A7" s="27"/>
      <c r="B7" s="25" t="s">
        <v>291</v>
      </c>
      <c r="C7" s="25"/>
      <c r="D7" s="25"/>
      <c r="E7" s="25"/>
      <c r="F7" s="21" t="s">
        <v>288</v>
      </c>
      <c r="G7" s="40"/>
      <c r="H7" s="31">
        <v>0.3614</v>
      </c>
      <c r="I7" s="31">
        <v>2.0999999999999999E-3</v>
      </c>
      <c r="J7" s="31">
        <v>2.7000000000000001E-3</v>
      </c>
      <c r="K7" s="31">
        <v>0.1706</v>
      </c>
      <c r="L7" s="31">
        <v>9.4000000000000004E-3</v>
      </c>
      <c r="M7" s="31">
        <v>0</v>
      </c>
      <c r="N7" s="31">
        <v>3.5999999999999999E-3</v>
      </c>
      <c r="O7" s="31">
        <v>0.1421</v>
      </c>
      <c r="P7" s="31">
        <v>3.2099999999999997E-2</v>
      </c>
      <c r="Q7" s="31">
        <v>0</v>
      </c>
      <c r="R7" s="31">
        <v>0.14199999999999999</v>
      </c>
      <c r="S7" s="39">
        <v>2.5999999999999999E-3</v>
      </c>
    </row>
    <row r="8" spans="1:19" ht="15.75" thickBot="1">
      <c r="A8" s="29"/>
      <c r="B8" s="30" t="s">
        <v>292</v>
      </c>
      <c r="C8" s="30"/>
      <c r="D8" s="30"/>
      <c r="E8" s="30"/>
      <c r="F8" s="33" t="s">
        <v>288</v>
      </c>
      <c r="G8" s="41"/>
      <c r="H8" s="42">
        <v>0</v>
      </c>
      <c r="I8" s="42">
        <v>0</v>
      </c>
      <c r="J8" s="42">
        <v>0</v>
      </c>
      <c r="K8" s="42">
        <v>0</v>
      </c>
      <c r="L8" s="42">
        <v>1.2999999999999999E-3</v>
      </c>
      <c r="M8" s="42">
        <v>0</v>
      </c>
      <c r="N8" s="42">
        <v>0</v>
      </c>
      <c r="O8" s="42">
        <v>0</v>
      </c>
      <c r="P8" s="42">
        <v>6.9999999999999999E-4</v>
      </c>
      <c r="Q8" s="42">
        <v>0</v>
      </c>
      <c r="R8" s="42">
        <v>1.1000000000000001E-3</v>
      </c>
      <c r="S8" s="43">
        <v>9.7999999999999997E-3</v>
      </c>
    </row>
    <row r="9" spans="1:19">
      <c r="H9" s="53">
        <f>SUM(H4:H8)</f>
        <v>0.87240000000000006</v>
      </c>
      <c r="I9" s="53">
        <f t="shared" ref="I9:S9" si="0">SUM(I4:I8)</f>
        <v>0.18659999999999999</v>
      </c>
      <c r="J9" s="53">
        <f t="shared" si="0"/>
        <v>0.18190000000000003</v>
      </c>
      <c r="K9" s="53">
        <f t="shared" si="0"/>
        <v>0.56559999999999999</v>
      </c>
      <c r="L9" s="53">
        <f>SUM(L4:L8)</f>
        <v>0.42220000000000002</v>
      </c>
      <c r="M9" s="53">
        <f t="shared" si="0"/>
        <v>0.53259999999999996</v>
      </c>
      <c r="N9" s="53">
        <f t="shared" si="0"/>
        <v>0.52739999999999998</v>
      </c>
      <c r="O9" s="53">
        <f t="shared" si="0"/>
        <v>1.6996000000000002</v>
      </c>
      <c r="P9" s="53">
        <f t="shared" si="0"/>
        <v>2.0332999999999997</v>
      </c>
      <c r="Q9" s="53">
        <f t="shared" si="0"/>
        <v>0.45490000000000003</v>
      </c>
      <c r="R9" s="53">
        <f t="shared" si="0"/>
        <v>1.0128999999999999</v>
      </c>
      <c r="S9" s="53">
        <f t="shared" si="0"/>
        <v>1.1726999999999999</v>
      </c>
    </row>
    <row r="10" spans="1:19">
      <c r="G10" t="s">
        <v>300</v>
      </c>
      <c r="H10" s="50">
        <v>1</v>
      </c>
      <c r="I10" s="50">
        <v>2</v>
      </c>
      <c r="J10" s="50">
        <v>3</v>
      </c>
      <c r="K10" s="50">
        <v>4</v>
      </c>
      <c r="L10" s="50">
        <v>5</v>
      </c>
      <c r="M10" s="50">
        <v>6</v>
      </c>
      <c r="N10" s="50">
        <v>7</v>
      </c>
      <c r="O10" s="50">
        <v>8</v>
      </c>
      <c r="P10" s="50">
        <v>9</v>
      </c>
      <c r="Q10" s="50">
        <v>10</v>
      </c>
      <c r="R10" s="50">
        <v>11</v>
      </c>
      <c r="S10" s="50">
        <v>12</v>
      </c>
    </row>
    <row r="11" spans="1:19">
      <c r="G11" t="s">
        <v>287</v>
      </c>
      <c r="H11" s="54">
        <f>H4/$H$9*100</f>
        <v>30.04355800091701</v>
      </c>
      <c r="I11" s="77">
        <f>I4/$I$9*100</f>
        <v>96.248660235798511</v>
      </c>
      <c r="J11" s="77">
        <f>J4/$J$9*100</f>
        <v>86.531061022539845</v>
      </c>
      <c r="K11" s="77">
        <f>K4/$K$9*100</f>
        <v>66.937765205091935</v>
      </c>
      <c r="L11" s="77">
        <f>L4/$L$9*100</f>
        <v>80.364756039791558</v>
      </c>
      <c r="M11" s="77">
        <f>M4/$M$9*100</f>
        <v>76.455125797972229</v>
      </c>
      <c r="N11" s="77">
        <f>N4/$N$9*100</f>
        <v>84.812286689419793</v>
      </c>
      <c r="O11" s="77">
        <f>O4/$O$9*100</f>
        <v>89.291598023064239</v>
      </c>
      <c r="P11" s="54">
        <f>P4/$P$9*100</f>
        <v>24.806964048590963</v>
      </c>
      <c r="Q11" s="77">
        <f>Q4/$Q$9*100</f>
        <v>94.921960870520991</v>
      </c>
      <c r="R11" s="77">
        <f>R4/$R$9*100</f>
        <v>61.950834238325605</v>
      </c>
      <c r="S11" s="54">
        <f>S4/$S$9*100</f>
        <v>18.939200136437286</v>
      </c>
    </row>
    <row r="12" spans="1:19">
      <c r="G12" t="s">
        <v>289</v>
      </c>
      <c r="H12" s="54">
        <f>H5/$H$9*100</f>
        <v>0.2521779000458505</v>
      </c>
      <c r="I12" s="54">
        <f>I5/$I$9*100</f>
        <v>1.5005359056806005</v>
      </c>
      <c r="J12" s="54">
        <v>0</v>
      </c>
      <c r="K12" s="54">
        <f>K5/$K$9*100</f>
        <v>0.93705799151343716</v>
      </c>
      <c r="L12" s="54">
        <f>L5/$L$9*100</f>
        <v>0</v>
      </c>
      <c r="M12" s="54">
        <f>M5/$M$9*100</f>
        <v>0.30041306796845668</v>
      </c>
      <c r="N12" s="54">
        <f>N5/$N$9*100</f>
        <v>0</v>
      </c>
      <c r="O12" s="54">
        <f>O5/$O$9*100</f>
        <v>0</v>
      </c>
      <c r="P12" s="54">
        <f>P5/$P$9*100</f>
        <v>0</v>
      </c>
      <c r="Q12" s="54">
        <f>Q5/$Q$9*100</f>
        <v>0</v>
      </c>
      <c r="R12" s="54">
        <f>R5/$R$9*100</f>
        <v>0.54299535985783387</v>
      </c>
      <c r="S12" s="54">
        <f>S5/$S$9*100</f>
        <v>0.50311247548392601</v>
      </c>
    </row>
    <row r="13" spans="1:19">
      <c r="G13" t="s">
        <v>290</v>
      </c>
      <c r="H13" s="54">
        <f>H6/$H$9*100</f>
        <v>28.278312700596054</v>
      </c>
      <c r="I13" s="54">
        <f>I6/$I$9*100</f>
        <v>1.1254019292604502</v>
      </c>
      <c r="J13" s="54">
        <f>J6/$J$9*100</f>
        <v>11.984606926882901</v>
      </c>
      <c r="K13" s="54">
        <f>K6/$K$9*100</f>
        <v>1.9625176803394626</v>
      </c>
      <c r="L13" s="54">
        <f>L6/$L$9*100</f>
        <v>17.100900047370914</v>
      </c>
      <c r="M13" s="54">
        <f>M6/$M$9*100</f>
        <v>23.244461134059332</v>
      </c>
      <c r="N13" s="54">
        <f>N6/$N$9*100</f>
        <v>14.505119453924914</v>
      </c>
      <c r="O13" s="54">
        <f>O6/$O$9*100</f>
        <v>2.3476112026359139</v>
      </c>
      <c r="P13" s="77">
        <f>P6/$P$9*100</f>
        <v>73.579894752372994</v>
      </c>
      <c r="Q13" s="54">
        <f>Q6/$Q$9*100</f>
        <v>5.0780391294790057</v>
      </c>
      <c r="R13" s="54">
        <f>R6/$R$9*100</f>
        <v>23.378418402606378</v>
      </c>
      <c r="S13" s="77">
        <f>S6/$S$9*100</f>
        <v>79.500298456553267</v>
      </c>
    </row>
    <row r="14" spans="1:19">
      <c r="G14" t="s">
        <v>291</v>
      </c>
      <c r="H14" s="77">
        <f>H7/$H$9*100</f>
        <v>41.425951398441079</v>
      </c>
      <c r="I14" s="54">
        <f>I7/$I$9*100</f>
        <v>1.1254019292604502</v>
      </c>
      <c r="J14" s="54">
        <f>J7/$J$9*100</f>
        <v>1.4843320505772399</v>
      </c>
      <c r="K14" s="54">
        <f>K7/$K$9*100</f>
        <v>30.162659123055164</v>
      </c>
      <c r="L14" s="54">
        <f>L7/$L$9*100</f>
        <v>2.2264329701563241</v>
      </c>
      <c r="M14" s="54">
        <f>M7/$M$9*100</f>
        <v>0</v>
      </c>
      <c r="N14" s="54">
        <f>N7/$N$9*100</f>
        <v>0.68259385665529015</v>
      </c>
      <c r="O14" s="54">
        <f>O7/$O$9*100</f>
        <v>8.3607907742998346</v>
      </c>
      <c r="P14" s="54">
        <f>P7/$P$9*100</f>
        <v>1.5787144051541828</v>
      </c>
      <c r="Q14" s="54">
        <f>Q7/$Q$9*100</f>
        <v>0</v>
      </c>
      <c r="R14" s="54">
        <f>R7/$R$9*100</f>
        <v>14.01915292723862</v>
      </c>
      <c r="S14" s="54">
        <f>S7/$S$9*100</f>
        <v>0.22171058241664537</v>
      </c>
    </row>
    <row r="15" spans="1:19">
      <c r="G15" t="s">
        <v>292</v>
      </c>
      <c r="H15" s="54">
        <v>0</v>
      </c>
      <c r="I15" s="54">
        <v>0</v>
      </c>
      <c r="J15" s="54">
        <v>0</v>
      </c>
      <c r="K15" s="54">
        <f>K8/$K$9*100</f>
        <v>0</v>
      </c>
      <c r="L15" s="54">
        <f>L8/$L$9*100</f>
        <v>0.30791094268119373</v>
      </c>
      <c r="M15" s="54">
        <f>M8/$M$9*100</f>
        <v>0</v>
      </c>
      <c r="N15" s="54">
        <f>N8/$N$9*100</f>
        <v>0</v>
      </c>
      <c r="O15" s="54">
        <f>O8/$O$9*100</f>
        <v>0</v>
      </c>
      <c r="P15" s="54">
        <f>P8/$P$9*100</f>
        <v>3.4426793881866924E-2</v>
      </c>
      <c r="Q15" s="54">
        <f>Q8/$Q$9*100</f>
        <v>0</v>
      </c>
      <c r="R15" s="54">
        <f>R8/$R$9*100</f>
        <v>0.10859907197156682</v>
      </c>
      <c r="S15" s="54">
        <f>S8/$S$9*100</f>
        <v>0.83567834910889416</v>
      </c>
    </row>
    <row r="16" spans="1:19">
      <c r="H16">
        <f>SUM(H11:H15)</f>
        <v>100</v>
      </c>
      <c r="I16">
        <f t="shared" ref="I16:S16" si="1">SUM(I11:I15)</f>
        <v>100.00000000000001</v>
      </c>
      <c r="J16">
        <f t="shared" si="1"/>
        <v>99.999999999999986</v>
      </c>
      <c r="K16">
        <f t="shared" si="1"/>
        <v>100</v>
      </c>
      <c r="L16">
        <f t="shared" si="1"/>
        <v>99.999999999999986</v>
      </c>
      <c r="M16">
        <f t="shared" si="1"/>
        <v>100.00000000000003</v>
      </c>
      <c r="N16">
        <f t="shared" si="1"/>
        <v>100</v>
      </c>
      <c r="O16">
        <f t="shared" si="1"/>
        <v>99.999999999999986</v>
      </c>
      <c r="P16">
        <f t="shared" si="1"/>
        <v>100</v>
      </c>
      <c r="Q16">
        <f t="shared" si="1"/>
        <v>100</v>
      </c>
      <c r="R16">
        <f t="shared" si="1"/>
        <v>100.00000000000001</v>
      </c>
      <c r="S16">
        <f t="shared" si="1"/>
        <v>100.00000000000001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22" workbookViewId="0">
      <selection activeCell="M59" sqref="M59"/>
    </sheetView>
  </sheetViews>
  <sheetFormatPr defaultRowHeight="15"/>
  <cols>
    <col min="2" max="3" width="13.5703125" bestFit="1" customWidth="1"/>
    <col min="4" max="4" width="14.5703125" bestFit="1" customWidth="1"/>
    <col min="5" max="5" width="25" bestFit="1" customWidth="1"/>
    <col min="19" max="19" width="27.140625" bestFit="1" customWidth="1"/>
  </cols>
  <sheetData>
    <row r="1" spans="1:19">
      <c r="A1" s="57"/>
      <c r="B1" s="57"/>
      <c r="C1" s="58" t="s">
        <v>301</v>
      </c>
      <c r="D1" s="58" t="s">
        <v>302</v>
      </c>
      <c r="E1" s="58" t="s">
        <v>303</v>
      </c>
      <c r="F1" s="58">
        <v>1</v>
      </c>
      <c r="G1" s="58">
        <v>2</v>
      </c>
      <c r="H1" s="58">
        <v>3</v>
      </c>
      <c r="I1" s="58">
        <v>4</v>
      </c>
      <c r="J1" s="58">
        <v>5</v>
      </c>
      <c r="K1" s="58">
        <v>6</v>
      </c>
      <c r="L1" s="58">
        <v>7</v>
      </c>
      <c r="M1" s="58">
        <v>8</v>
      </c>
      <c r="N1" s="58">
        <v>9</v>
      </c>
      <c r="O1" s="58">
        <v>10</v>
      </c>
      <c r="P1" s="58">
        <v>11</v>
      </c>
      <c r="Q1" s="58">
        <v>12</v>
      </c>
      <c r="R1" s="58" t="s">
        <v>334</v>
      </c>
      <c r="S1" s="64" t="s">
        <v>335</v>
      </c>
    </row>
    <row r="2" spans="1:19">
      <c r="A2" s="56"/>
      <c r="B2" s="65" t="s">
        <v>304</v>
      </c>
      <c r="C2" s="65" t="s">
        <v>304</v>
      </c>
      <c r="D2" s="65" t="s">
        <v>305</v>
      </c>
      <c r="E2" s="61" t="s">
        <v>125</v>
      </c>
      <c r="F2" s="61">
        <v>30</v>
      </c>
      <c r="G2" s="61">
        <v>20</v>
      </c>
      <c r="H2" s="61">
        <v>10</v>
      </c>
      <c r="I2" s="61">
        <v>0</v>
      </c>
      <c r="J2" s="61">
        <v>20</v>
      </c>
      <c r="K2" s="61">
        <v>0</v>
      </c>
      <c r="L2" s="61">
        <v>10</v>
      </c>
      <c r="M2" s="61">
        <v>10</v>
      </c>
      <c r="N2" s="61">
        <v>10</v>
      </c>
      <c r="O2" s="61">
        <v>0</v>
      </c>
      <c r="P2" s="61">
        <v>10</v>
      </c>
      <c r="Q2" s="61">
        <v>10</v>
      </c>
      <c r="R2" s="62">
        <f>AVERAGE(F2:Q2)</f>
        <v>10.833333333333334</v>
      </c>
      <c r="S2" s="75">
        <f>SUM(R2:R29)</f>
        <v>145</v>
      </c>
    </row>
    <row r="3" spans="1:19">
      <c r="A3" s="56"/>
      <c r="B3" s="65"/>
      <c r="C3" s="65"/>
      <c r="D3" s="65"/>
      <c r="E3" s="61" t="s">
        <v>129</v>
      </c>
      <c r="F3" s="61">
        <v>0</v>
      </c>
      <c r="G3" s="61">
        <v>0</v>
      </c>
      <c r="H3" s="61">
        <v>0</v>
      </c>
      <c r="I3" s="61">
        <v>10</v>
      </c>
      <c r="J3" s="61">
        <v>0</v>
      </c>
      <c r="K3" s="61">
        <v>0</v>
      </c>
      <c r="L3" s="61">
        <v>0</v>
      </c>
      <c r="M3" s="61">
        <v>0</v>
      </c>
      <c r="N3" s="61">
        <v>0</v>
      </c>
      <c r="O3" s="61">
        <v>0</v>
      </c>
      <c r="P3" s="61">
        <v>0</v>
      </c>
      <c r="Q3" s="61">
        <v>0</v>
      </c>
      <c r="R3" s="62">
        <f t="shared" ref="R3:R55" si="0">AVERAGE(F3:Q3)</f>
        <v>0.83333333333333337</v>
      </c>
      <c r="S3" s="76"/>
    </row>
    <row r="4" spans="1:19">
      <c r="A4" s="56"/>
      <c r="B4" s="65"/>
      <c r="C4" s="65"/>
      <c r="D4" s="65"/>
      <c r="E4" s="61" t="s">
        <v>132</v>
      </c>
      <c r="F4" s="61">
        <v>0</v>
      </c>
      <c r="G4" s="61">
        <v>0</v>
      </c>
      <c r="H4" s="61">
        <v>0</v>
      </c>
      <c r="I4" s="61">
        <v>0</v>
      </c>
      <c r="J4" s="61">
        <v>0</v>
      </c>
      <c r="K4" s="61">
        <v>0</v>
      </c>
      <c r="L4" s="61">
        <v>0</v>
      </c>
      <c r="M4" s="61">
        <v>0</v>
      </c>
      <c r="N4" s="61">
        <v>0</v>
      </c>
      <c r="O4" s="61">
        <v>0</v>
      </c>
      <c r="P4" s="61">
        <v>10</v>
      </c>
      <c r="Q4" s="61">
        <v>0</v>
      </c>
      <c r="R4" s="62">
        <f t="shared" si="0"/>
        <v>0.83333333333333337</v>
      </c>
      <c r="S4" s="76"/>
    </row>
    <row r="5" spans="1:19">
      <c r="A5" s="56"/>
      <c r="B5" s="65"/>
      <c r="C5" s="65"/>
      <c r="D5" s="65"/>
      <c r="E5" s="61" t="s">
        <v>145</v>
      </c>
      <c r="F5" s="61">
        <v>0</v>
      </c>
      <c r="G5" s="61">
        <v>0</v>
      </c>
      <c r="H5" s="61">
        <v>0</v>
      </c>
      <c r="I5" s="61">
        <v>0</v>
      </c>
      <c r="J5" s="61">
        <v>0</v>
      </c>
      <c r="K5" s="61">
        <v>0</v>
      </c>
      <c r="L5" s="61">
        <v>0</v>
      </c>
      <c r="M5" s="61">
        <v>10</v>
      </c>
      <c r="N5" s="61">
        <v>0</v>
      </c>
      <c r="O5" s="61">
        <v>0</v>
      </c>
      <c r="P5" s="61">
        <v>0</v>
      </c>
      <c r="Q5" s="61">
        <v>0</v>
      </c>
      <c r="R5" s="62">
        <f t="shared" si="0"/>
        <v>0.83333333333333337</v>
      </c>
      <c r="S5" s="76"/>
    </row>
    <row r="6" spans="1:19">
      <c r="A6" s="56"/>
      <c r="B6" s="65"/>
      <c r="C6" s="65"/>
      <c r="D6" s="65"/>
      <c r="E6" s="61" t="s">
        <v>148</v>
      </c>
      <c r="F6" s="61">
        <v>10</v>
      </c>
      <c r="G6" s="61">
        <v>0</v>
      </c>
      <c r="H6" s="61">
        <v>0</v>
      </c>
      <c r="I6" s="61">
        <v>10</v>
      </c>
      <c r="J6" s="61">
        <v>0</v>
      </c>
      <c r="K6" s="61">
        <v>0</v>
      </c>
      <c r="L6" s="61">
        <v>10</v>
      </c>
      <c r="M6" s="61">
        <v>20</v>
      </c>
      <c r="N6" s="61">
        <v>0</v>
      </c>
      <c r="O6" s="61">
        <v>0</v>
      </c>
      <c r="P6" s="61">
        <v>0</v>
      </c>
      <c r="Q6" s="61">
        <v>20</v>
      </c>
      <c r="R6" s="62">
        <f t="shared" si="0"/>
        <v>5.833333333333333</v>
      </c>
      <c r="S6" s="76"/>
    </row>
    <row r="7" spans="1:19">
      <c r="A7" s="56"/>
      <c r="B7" s="65"/>
      <c r="C7" s="65"/>
      <c r="D7" s="65"/>
      <c r="E7" s="61" t="s">
        <v>151</v>
      </c>
      <c r="F7" s="61">
        <v>0</v>
      </c>
      <c r="G7" s="61">
        <v>0</v>
      </c>
      <c r="H7" s="61">
        <v>10</v>
      </c>
      <c r="I7" s="61">
        <v>0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>
        <v>0</v>
      </c>
      <c r="Q7" s="61">
        <v>0</v>
      </c>
      <c r="R7" s="62">
        <f t="shared" si="0"/>
        <v>0.83333333333333337</v>
      </c>
      <c r="S7" s="76"/>
    </row>
    <row r="8" spans="1:19">
      <c r="A8" s="56"/>
      <c r="B8" s="65"/>
      <c r="C8" s="65"/>
      <c r="D8" s="65"/>
      <c r="E8" s="61" t="s">
        <v>157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10</v>
      </c>
      <c r="O8" s="61">
        <v>0</v>
      </c>
      <c r="P8" s="61">
        <v>0</v>
      </c>
      <c r="Q8" s="61">
        <v>0</v>
      </c>
      <c r="R8" s="62">
        <f t="shared" si="0"/>
        <v>0.83333333333333337</v>
      </c>
      <c r="S8" s="76"/>
    </row>
    <row r="9" spans="1:19">
      <c r="A9" s="56"/>
      <c r="B9" s="65"/>
      <c r="C9" s="65"/>
      <c r="D9" s="65"/>
      <c r="E9" s="61" t="s">
        <v>166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61">
        <v>10</v>
      </c>
      <c r="R9" s="62">
        <f t="shared" si="0"/>
        <v>0.83333333333333337</v>
      </c>
      <c r="S9" s="76"/>
    </row>
    <row r="10" spans="1:19">
      <c r="A10" s="56"/>
      <c r="B10" s="65"/>
      <c r="C10" s="65"/>
      <c r="D10" s="65"/>
      <c r="E10" s="61" t="s">
        <v>175</v>
      </c>
      <c r="F10" s="61">
        <v>10</v>
      </c>
      <c r="G10" s="61">
        <v>0</v>
      </c>
      <c r="H10" s="61">
        <v>0</v>
      </c>
      <c r="I10" s="61">
        <v>0</v>
      </c>
      <c r="J10" s="61">
        <v>10</v>
      </c>
      <c r="K10" s="61">
        <v>0</v>
      </c>
      <c r="L10" s="61">
        <v>10</v>
      </c>
      <c r="M10" s="61">
        <v>20</v>
      </c>
      <c r="N10" s="61">
        <v>20</v>
      </c>
      <c r="O10" s="61">
        <v>0</v>
      </c>
      <c r="P10" s="61">
        <v>0</v>
      </c>
      <c r="Q10" s="61">
        <v>0</v>
      </c>
      <c r="R10" s="62">
        <f t="shared" si="0"/>
        <v>5.833333333333333</v>
      </c>
      <c r="S10" s="76"/>
    </row>
    <row r="11" spans="1:19">
      <c r="A11" s="56"/>
      <c r="B11" s="65"/>
      <c r="C11" s="65"/>
      <c r="D11" s="65"/>
      <c r="E11" s="61" t="s">
        <v>178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10</v>
      </c>
      <c r="R11" s="62">
        <f t="shared" si="0"/>
        <v>0.83333333333333337</v>
      </c>
      <c r="S11" s="76"/>
    </row>
    <row r="12" spans="1:19">
      <c r="A12" s="56"/>
      <c r="B12" s="65"/>
      <c r="C12" s="65"/>
      <c r="D12" s="65"/>
      <c r="E12" s="61" t="s">
        <v>181</v>
      </c>
      <c r="F12" s="61">
        <v>10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0</v>
      </c>
      <c r="R12" s="62">
        <f t="shared" si="0"/>
        <v>0.83333333333333337</v>
      </c>
      <c r="S12" s="76"/>
    </row>
    <row r="13" spans="1:19">
      <c r="A13" s="56"/>
      <c r="B13" s="65"/>
      <c r="C13" s="65"/>
      <c r="D13" s="65"/>
      <c r="E13" s="61" t="s">
        <v>306</v>
      </c>
      <c r="F13" s="61">
        <v>10</v>
      </c>
      <c r="G13" s="61">
        <v>0</v>
      </c>
      <c r="H13" s="61">
        <v>0</v>
      </c>
      <c r="I13" s="61">
        <v>0</v>
      </c>
      <c r="J13" s="61">
        <v>10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0</v>
      </c>
      <c r="R13" s="62">
        <f t="shared" si="0"/>
        <v>1.6666666666666667</v>
      </c>
      <c r="S13" s="76"/>
    </row>
    <row r="14" spans="1:19">
      <c r="A14" s="56"/>
      <c r="B14" s="65"/>
      <c r="C14" s="65"/>
      <c r="D14" s="65"/>
      <c r="E14" s="61" t="s">
        <v>307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10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2">
        <f t="shared" si="0"/>
        <v>0.83333333333333337</v>
      </c>
      <c r="S14" s="76"/>
    </row>
    <row r="15" spans="1:19">
      <c r="A15" s="56"/>
      <c r="B15" s="65"/>
      <c r="C15" s="65"/>
      <c r="D15" s="65"/>
      <c r="E15" s="61" t="s">
        <v>203</v>
      </c>
      <c r="F15" s="61">
        <v>10</v>
      </c>
      <c r="G15" s="61">
        <v>0</v>
      </c>
      <c r="H15" s="61">
        <v>10</v>
      </c>
      <c r="I15" s="61">
        <v>0</v>
      </c>
      <c r="J15" s="61">
        <v>10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61">
        <v>0</v>
      </c>
      <c r="Q15" s="61">
        <v>0</v>
      </c>
      <c r="R15" s="62">
        <f t="shared" si="0"/>
        <v>2.5</v>
      </c>
      <c r="S15" s="76"/>
    </row>
    <row r="16" spans="1:19">
      <c r="A16" s="56"/>
      <c r="B16" s="65"/>
      <c r="C16" s="65"/>
      <c r="D16" s="65"/>
      <c r="E16" s="61" t="s">
        <v>206</v>
      </c>
      <c r="F16" s="61">
        <v>0</v>
      </c>
      <c r="G16" s="61">
        <v>20</v>
      </c>
      <c r="H16" s="61">
        <v>0</v>
      </c>
      <c r="I16" s="61">
        <v>0</v>
      </c>
      <c r="J16" s="61">
        <v>0</v>
      </c>
      <c r="K16" s="61">
        <v>0</v>
      </c>
      <c r="L16" s="61">
        <v>20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2">
        <f t="shared" si="0"/>
        <v>3.3333333333333335</v>
      </c>
      <c r="S16" s="76"/>
    </row>
    <row r="17" spans="1:19">
      <c r="A17" s="56"/>
      <c r="B17" s="65"/>
      <c r="C17" s="65"/>
      <c r="D17" s="65"/>
      <c r="E17" s="61" t="s">
        <v>212</v>
      </c>
      <c r="F17" s="61">
        <v>10</v>
      </c>
      <c r="G17" s="61">
        <v>0</v>
      </c>
      <c r="H17" s="61">
        <v>0</v>
      </c>
      <c r="I17" s="61">
        <v>0</v>
      </c>
      <c r="J17" s="61">
        <v>30</v>
      </c>
      <c r="K17" s="61">
        <v>0</v>
      </c>
      <c r="L17" s="61">
        <v>20</v>
      </c>
      <c r="M17" s="61">
        <v>20</v>
      </c>
      <c r="N17" s="61">
        <v>50</v>
      </c>
      <c r="O17" s="61">
        <v>0</v>
      </c>
      <c r="P17" s="61">
        <v>10</v>
      </c>
      <c r="Q17" s="61">
        <v>10</v>
      </c>
      <c r="R17" s="62">
        <f t="shared" si="0"/>
        <v>12.5</v>
      </c>
      <c r="S17" s="76"/>
    </row>
    <row r="18" spans="1:19">
      <c r="A18" s="56"/>
      <c r="B18" s="65"/>
      <c r="C18" s="65"/>
      <c r="D18" s="65"/>
      <c r="E18" s="61" t="s">
        <v>215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10</v>
      </c>
      <c r="O18" s="61">
        <v>0</v>
      </c>
      <c r="P18" s="61">
        <v>0</v>
      </c>
      <c r="Q18" s="61">
        <v>0</v>
      </c>
      <c r="R18" s="62">
        <f t="shared" si="0"/>
        <v>0.83333333333333337</v>
      </c>
      <c r="S18" s="76"/>
    </row>
    <row r="19" spans="1:19">
      <c r="A19" s="56"/>
      <c r="B19" s="65"/>
      <c r="C19" s="65"/>
      <c r="D19" s="65"/>
      <c r="E19" s="61" t="s">
        <v>308</v>
      </c>
      <c r="F19" s="61">
        <v>10</v>
      </c>
      <c r="G19" s="61">
        <v>10</v>
      </c>
      <c r="H19" s="61">
        <v>10</v>
      </c>
      <c r="I19" s="61">
        <v>0</v>
      </c>
      <c r="J19" s="61">
        <v>20</v>
      </c>
      <c r="K19" s="61">
        <v>0</v>
      </c>
      <c r="L19" s="61">
        <v>0</v>
      </c>
      <c r="M19" s="61">
        <v>0</v>
      </c>
      <c r="N19" s="61">
        <v>0</v>
      </c>
      <c r="O19" s="61">
        <v>10</v>
      </c>
      <c r="P19" s="61">
        <v>0</v>
      </c>
      <c r="Q19" s="61">
        <v>0</v>
      </c>
      <c r="R19" s="62">
        <f t="shared" si="0"/>
        <v>5</v>
      </c>
      <c r="S19" s="76"/>
    </row>
    <row r="20" spans="1:19">
      <c r="A20" s="56"/>
      <c r="B20" s="65"/>
      <c r="C20" s="65"/>
      <c r="D20" s="65"/>
      <c r="E20" s="61" t="s">
        <v>226</v>
      </c>
      <c r="F20" s="61">
        <v>50</v>
      </c>
      <c r="G20" s="61">
        <v>40</v>
      </c>
      <c r="H20" s="61">
        <v>30</v>
      </c>
      <c r="I20" s="61">
        <v>60</v>
      </c>
      <c r="J20" s="61">
        <v>80</v>
      </c>
      <c r="K20" s="61">
        <v>100</v>
      </c>
      <c r="L20" s="61">
        <v>90</v>
      </c>
      <c r="M20" s="61">
        <v>100</v>
      </c>
      <c r="N20" s="61">
        <v>90</v>
      </c>
      <c r="O20" s="61">
        <v>90</v>
      </c>
      <c r="P20" s="61">
        <v>80</v>
      </c>
      <c r="Q20" s="61">
        <v>40</v>
      </c>
      <c r="R20" s="62">
        <f t="shared" si="0"/>
        <v>70.833333333333329</v>
      </c>
      <c r="S20" s="76"/>
    </row>
    <row r="21" spans="1:19">
      <c r="A21" s="56"/>
      <c r="B21" s="65"/>
      <c r="C21" s="65"/>
      <c r="D21" s="65"/>
      <c r="E21" s="61" t="s">
        <v>229</v>
      </c>
      <c r="F21" s="61">
        <v>10</v>
      </c>
      <c r="G21" s="61">
        <v>0</v>
      </c>
      <c r="H21" s="61">
        <v>0</v>
      </c>
      <c r="I21" s="61">
        <v>20</v>
      </c>
      <c r="J21" s="61">
        <v>10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10</v>
      </c>
      <c r="Q21" s="61">
        <v>10</v>
      </c>
      <c r="R21" s="62">
        <f t="shared" si="0"/>
        <v>5</v>
      </c>
      <c r="S21" s="76"/>
    </row>
    <row r="22" spans="1:19">
      <c r="A22" s="56"/>
      <c r="B22" s="65"/>
      <c r="C22" s="65"/>
      <c r="D22" s="65"/>
      <c r="E22" s="61" t="s">
        <v>238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30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2">
        <f t="shared" si="0"/>
        <v>2.5</v>
      </c>
      <c r="S22" s="76"/>
    </row>
    <row r="23" spans="1:19">
      <c r="A23" s="56"/>
      <c r="B23" s="65"/>
      <c r="C23" s="65"/>
      <c r="D23" s="65"/>
      <c r="E23" s="61" t="s">
        <v>244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10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2">
        <f t="shared" si="0"/>
        <v>0.83333333333333337</v>
      </c>
      <c r="S23" s="76"/>
    </row>
    <row r="24" spans="1:19">
      <c r="A24" s="56"/>
      <c r="B24" s="65"/>
      <c r="C24" s="65"/>
      <c r="D24" s="65"/>
      <c r="E24" s="61" t="s">
        <v>253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10</v>
      </c>
      <c r="M24" s="61">
        <v>0</v>
      </c>
      <c r="N24" s="61">
        <v>0</v>
      </c>
      <c r="O24" s="61">
        <v>0</v>
      </c>
      <c r="P24" s="61">
        <v>0</v>
      </c>
      <c r="Q24" s="61">
        <v>10</v>
      </c>
      <c r="R24" s="62">
        <f t="shared" si="0"/>
        <v>1.6666666666666667</v>
      </c>
      <c r="S24" s="76"/>
    </row>
    <row r="25" spans="1:19">
      <c r="A25" s="56"/>
      <c r="B25" s="65"/>
      <c r="C25" s="65"/>
      <c r="D25" s="65"/>
      <c r="E25" s="61" t="s">
        <v>256</v>
      </c>
      <c r="F25" s="61">
        <v>0</v>
      </c>
      <c r="G25" s="61">
        <v>0</v>
      </c>
      <c r="H25" s="61">
        <v>0</v>
      </c>
      <c r="I25" s="61">
        <v>0</v>
      </c>
      <c r="J25" s="61">
        <v>10</v>
      </c>
      <c r="K25" s="61">
        <v>0</v>
      </c>
      <c r="L25" s="61">
        <v>0</v>
      </c>
      <c r="M25" s="61">
        <v>0</v>
      </c>
      <c r="N25" s="61">
        <v>10</v>
      </c>
      <c r="O25" s="61">
        <v>0</v>
      </c>
      <c r="P25" s="61">
        <v>0</v>
      </c>
      <c r="Q25" s="61">
        <v>0</v>
      </c>
      <c r="R25" s="62">
        <f t="shared" si="0"/>
        <v>1.6666666666666667</v>
      </c>
      <c r="S25" s="76"/>
    </row>
    <row r="26" spans="1:19">
      <c r="A26" s="56"/>
      <c r="B26" s="65"/>
      <c r="C26" s="65"/>
      <c r="D26" s="65"/>
      <c r="E26" s="61" t="s">
        <v>259</v>
      </c>
      <c r="F26" s="61">
        <v>10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2">
        <f t="shared" si="0"/>
        <v>0.83333333333333337</v>
      </c>
      <c r="S26" s="76"/>
    </row>
    <row r="27" spans="1:19">
      <c r="A27" s="56"/>
      <c r="B27" s="65"/>
      <c r="C27" s="65"/>
      <c r="D27" s="65"/>
      <c r="E27" s="61" t="s">
        <v>262</v>
      </c>
      <c r="F27" s="61">
        <v>0</v>
      </c>
      <c r="G27" s="61">
        <v>0</v>
      </c>
      <c r="H27" s="61">
        <v>0</v>
      </c>
      <c r="I27" s="61">
        <v>0</v>
      </c>
      <c r="J27" s="61">
        <v>10</v>
      </c>
      <c r="K27" s="61">
        <v>0</v>
      </c>
      <c r="L27" s="61">
        <v>20</v>
      </c>
      <c r="M27" s="61">
        <v>0</v>
      </c>
      <c r="N27" s="61">
        <v>0</v>
      </c>
      <c r="O27" s="61">
        <v>10</v>
      </c>
      <c r="P27" s="61">
        <v>0</v>
      </c>
      <c r="Q27" s="61">
        <v>0</v>
      </c>
      <c r="R27" s="62">
        <f t="shared" si="0"/>
        <v>3.3333333333333335</v>
      </c>
      <c r="S27" s="76"/>
    </row>
    <row r="28" spans="1:19">
      <c r="A28" s="56"/>
      <c r="B28" s="65"/>
      <c r="C28" s="65"/>
      <c r="D28" s="65"/>
      <c r="E28" s="61" t="s">
        <v>268</v>
      </c>
      <c r="F28" s="61">
        <v>0</v>
      </c>
      <c r="G28" s="61">
        <v>10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10</v>
      </c>
      <c r="R28" s="62">
        <f t="shared" si="0"/>
        <v>1.6666666666666667</v>
      </c>
      <c r="S28" s="76"/>
    </row>
    <row r="29" spans="1:19">
      <c r="A29" s="56"/>
      <c r="B29" s="65"/>
      <c r="C29" s="65"/>
      <c r="D29" s="65"/>
      <c r="E29" s="61" t="s">
        <v>309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10</v>
      </c>
      <c r="Q29" s="61">
        <v>0</v>
      </c>
      <c r="R29" s="62">
        <f t="shared" si="0"/>
        <v>0.83333333333333337</v>
      </c>
      <c r="S29" s="76"/>
    </row>
    <row r="30" spans="1:19">
      <c r="A30" s="56"/>
      <c r="B30" s="67" t="s">
        <v>310</v>
      </c>
      <c r="C30" s="66" t="s">
        <v>311</v>
      </c>
      <c r="D30" s="66" t="s">
        <v>312</v>
      </c>
      <c r="E30" s="59" t="s">
        <v>169</v>
      </c>
      <c r="F30" s="59">
        <v>0</v>
      </c>
      <c r="G30" s="59">
        <v>0</v>
      </c>
      <c r="H30" s="59">
        <v>0</v>
      </c>
      <c r="I30" s="59">
        <v>10</v>
      </c>
      <c r="J30" s="59">
        <v>0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5">
        <f t="shared" si="0"/>
        <v>0.83333333333333337</v>
      </c>
      <c r="S30" s="75">
        <f>SUM(R30:R33)</f>
        <v>4.166666666666667</v>
      </c>
    </row>
    <row r="31" spans="1:19">
      <c r="A31" s="56"/>
      <c r="B31" s="66"/>
      <c r="C31" s="66"/>
      <c r="D31" s="66"/>
      <c r="E31" s="59" t="s">
        <v>191</v>
      </c>
      <c r="F31" s="59">
        <v>0</v>
      </c>
      <c r="G31" s="59">
        <v>10</v>
      </c>
      <c r="H31" s="59">
        <v>0</v>
      </c>
      <c r="I31" s="59">
        <v>0</v>
      </c>
      <c r="J31" s="59">
        <v>0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  <c r="R31" s="55">
        <f t="shared" si="0"/>
        <v>0.83333333333333337</v>
      </c>
      <c r="S31" s="76"/>
    </row>
    <row r="32" spans="1:19">
      <c r="A32" s="56"/>
      <c r="B32" s="66"/>
      <c r="C32" s="66"/>
      <c r="D32" s="66"/>
      <c r="E32" s="59" t="s">
        <v>200</v>
      </c>
      <c r="F32" s="59">
        <v>10</v>
      </c>
      <c r="G32" s="59">
        <v>0</v>
      </c>
      <c r="H32" s="59">
        <v>0</v>
      </c>
      <c r="I32" s="59">
        <v>0</v>
      </c>
      <c r="J32" s="59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5">
        <f t="shared" si="0"/>
        <v>0.83333333333333337</v>
      </c>
      <c r="S32" s="76"/>
    </row>
    <row r="33" spans="1:19">
      <c r="A33" s="56"/>
      <c r="B33" s="66"/>
      <c r="C33" s="66"/>
      <c r="D33" s="66"/>
      <c r="E33" s="59" t="s">
        <v>209</v>
      </c>
      <c r="F33" s="59">
        <v>0</v>
      </c>
      <c r="G33" s="59">
        <v>0</v>
      </c>
      <c r="H33" s="59">
        <v>0</v>
      </c>
      <c r="I33" s="59">
        <v>0</v>
      </c>
      <c r="J33" s="59">
        <v>0</v>
      </c>
      <c r="K33" s="59">
        <v>10</v>
      </c>
      <c r="L33" s="59">
        <v>0</v>
      </c>
      <c r="M33" s="59">
        <v>0</v>
      </c>
      <c r="N33" s="59">
        <v>0</v>
      </c>
      <c r="O33" s="59">
        <v>0</v>
      </c>
      <c r="P33" s="59">
        <v>10</v>
      </c>
      <c r="Q33" s="59">
        <v>0</v>
      </c>
      <c r="R33" s="55">
        <f t="shared" si="0"/>
        <v>1.6666666666666667</v>
      </c>
      <c r="S33" s="76"/>
    </row>
    <row r="34" spans="1:19">
      <c r="A34" s="56"/>
      <c r="B34" s="65" t="s">
        <v>313</v>
      </c>
      <c r="C34" s="65" t="s">
        <v>313</v>
      </c>
      <c r="D34" s="71" t="s">
        <v>314</v>
      </c>
      <c r="E34" s="61" t="s">
        <v>117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61">
        <v>20</v>
      </c>
      <c r="Q34" s="61">
        <v>0</v>
      </c>
      <c r="R34" s="62">
        <f t="shared" si="0"/>
        <v>1.6666666666666667</v>
      </c>
      <c r="S34" s="75">
        <f>SUM(R34:R47)</f>
        <v>66.666666666666671</v>
      </c>
    </row>
    <row r="35" spans="1:19">
      <c r="A35" s="56"/>
      <c r="B35" s="65"/>
      <c r="C35" s="65"/>
      <c r="D35" s="71"/>
      <c r="E35" s="61" t="s">
        <v>122</v>
      </c>
      <c r="F35" s="61">
        <v>0</v>
      </c>
      <c r="G35" s="61">
        <v>0</v>
      </c>
      <c r="H35" s="61">
        <v>10</v>
      </c>
      <c r="I35" s="61">
        <v>0</v>
      </c>
      <c r="J35" s="61">
        <v>0</v>
      </c>
      <c r="K35" s="61">
        <v>0</v>
      </c>
      <c r="L35" s="61">
        <v>10</v>
      </c>
      <c r="M35" s="61">
        <v>10</v>
      </c>
      <c r="N35" s="61">
        <v>40</v>
      </c>
      <c r="O35" s="61">
        <v>10</v>
      </c>
      <c r="P35" s="61">
        <v>20</v>
      </c>
      <c r="Q35" s="61">
        <v>0</v>
      </c>
      <c r="R35" s="62">
        <f t="shared" si="0"/>
        <v>8.3333333333333339</v>
      </c>
      <c r="S35" s="76"/>
    </row>
    <row r="36" spans="1:19">
      <c r="A36" s="56"/>
      <c r="B36" s="65"/>
      <c r="C36" s="65"/>
      <c r="D36" s="71"/>
      <c r="E36" s="61" t="s">
        <v>160</v>
      </c>
      <c r="F36" s="61">
        <v>30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2">
        <f t="shared" si="0"/>
        <v>2.5</v>
      </c>
      <c r="S36" s="76"/>
    </row>
    <row r="37" spans="1:19">
      <c r="A37" s="56"/>
      <c r="B37" s="65"/>
      <c r="C37" s="65"/>
      <c r="D37" s="71"/>
      <c r="E37" s="61" t="s">
        <v>232</v>
      </c>
      <c r="F37" s="61">
        <v>0</v>
      </c>
      <c r="G37" s="61">
        <v>0</v>
      </c>
      <c r="H37" s="61">
        <v>20</v>
      </c>
      <c r="I37" s="61">
        <v>0</v>
      </c>
      <c r="J37" s="61">
        <v>0</v>
      </c>
      <c r="K37" s="61">
        <v>10</v>
      </c>
      <c r="L37" s="61">
        <v>10</v>
      </c>
      <c r="M37" s="61">
        <v>0</v>
      </c>
      <c r="N37" s="61">
        <v>40</v>
      </c>
      <c r="O37" s="61">
        <v>30</v>
      </c>
      <c r="P37" s="61">
        <v>10</v>
      </c>
      <c r="Q37" s="61">
        <v>10</v>
      </c>
      <c r="R37" s="62">
        <f t="shared" si="0"/>
        <v>10.833333333333334</v>
      </c>
      <c r="S37" s="76"/>
    </row>
    <row r="38" spans="1:19">
      <c r="A38" s="56"/>
      <c r="B38" s="65"/>
      <c r="C38" s="65"/>
      <c r="D38" s="71"/>
      <c r="E38" s="61" t="s">
        <v>235</v>
      </c>
      <c r="F38" s="61">
        <v>50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2">
        <f t="shared" si="0"/>
        <v>4.166666666666667</v>
      </c>
      <c r="S38" s="76"/>
    </row>
    <row r="39" spans="1:19">
      <c r="A39" s="56"/>
      <c r="B39" s="65"/>
      <c r="C39" s="65"/>
      <c r="D39" s="71"/>
      <c r="E39" s="61" t="s">
        <v>315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  <c r="N39" s="61">
        <v>10</v>
      </c>
      <c r="O39" s="61">
        <v>0</v>
      </c>
      <c r="P39" s="61">
        <v>0</v>
      </c>
      <c r="Q39" s="61">
        <v>0</v>
      </c>
      <c r="R39" s="62">
        <f t="shared" si="0"/>
        <v>0.83333333333333337</v>
      </c>
      <c r="S39" s="76"/>
    </row>
    <row r="40" spans="1:19">
      <c r="A40" s="56"/>
      <c r="B40" s="65"/>
      <c r="C40" s="65"/>
      <c r="D40" s="71"/>
      <c r="E40" s="61" t="s">
        <v>316</v>
      </c>
      <c r="F40" s="61">
        <v>0</v>
      </c>
      <c r="G40" s="61">
        <v>10</v>
      </c>
      <c r="H40" s="61">
        <v>0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  <c r="N40" s="61">
        <v>0</v>
      </c>
      <c r="O40" s="61">
        <v>0</v>
      </c>
      <c r="P40" s="61">
        <v>0</v>
      </c>
      <c r="Q40" s="61">
        <v>0</v>
      </c>
      <c r="R40" s="62">
        <f t="shared" si="0"/>
        <v>0.83333333333333337</v>
      </c>
      <c r="S40" s="76"/>
    </row>
    <row r="41" spans="1:19">
      <c r="A41" s="56"/>
      <c r="B41" s="65"/>
      <c r="C41" s="65"/>
      <c r="D41" s="71"/>
      <c r="E41" s="61" t="s">
        <v>274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10</v>
      </c>
      <c r="P41" s="61">
        <v>0</v>
      </c>
      <c r="Q41" s="61">
        <v>10</v>
      </c>
      <c r="R41" s="62">
        <f t="shared" si="0"/>
        <v>1.6666666666666667</v>
      </c>
      <c r="S41" s="76"/>
    </row>
    <row r="42" spans="1:19">
      <c r="A42" s="56"/>
      <c r="B42" s="65"/>
      <c r="C42" s="65"/>
      <c r="D42" s="71" t="s">
        <v>317</v>
      </c>
      <c r="E42" s="61" t="s">
        <v>154</v>
      </c>
      <c r="F42" s="61">
        <v>30</v>
      </c>
      <c r="G42" s="61">
        <v>10</v>
      </c>
      <c r="H42" s="61">
        <v>0</v>
      </c>
      <c r="I42" s="61">
        <v>10</v>
      </c>
      <c r="J42" s="61">
        <v>20</v>
      </c>
      <c r="K42" s="61">
        <v>10</v>
      </c>
      <c r="L42" s="61">
        <v>0</v>
      </c>
      <c r="M42" s="61">
        <v>0</v>
      </c>
      <c r="N42" s="61">
        <v>0</v>
      </c>
      <c r="O42" s="61">
        <v>10</v>
      </c>
      <c r="P42" s="61">
        <v>0</v>
      </c>
      <c r="Q42" s="61">
        <v>0</v>
      </c>
      <c r="R42" s="62">
        <f t="shared" si="0"/>
        <v>7.5</v>
      </c>
      <c r="S42" s="76"/>
    </row>
    <row r="43" spans="1:19">
      <c r="A43" s="56"/>
      <c r="B43" s="65"/>
      <c r="C43" s="65"/>
      <c r="D43" s="71"/>
      <c r="E43" s="61" t="s">
        <v>172</v>
      </c>
      <c r="F43" s="61">
        <v>0</v>
      </c>
      <c r="G43" s="61">
        <v>0</v>
      </c>
      <c r="H43" s="61">
        <v>0</v>
      </c>
      <c r="I43" s="61">
        <v>0</v>
      </c>
      <c r="J43" s="61">
        <v>0</v>
      </c>
      <c r="K43" s="61">
        <v>0</v>
      </c>
      <c r="L43" s="61">
        <v>10</v>
      </c>
      <c r="M43" s="61">
        <v>0</v>
      </c>
      <c r="N43" s="61">
        <v>0</v>
      </c>
      <c r="O43" s="61">
        <v>0</v>
      </c>
      <c r="P43" s="61">
        <v>0</v>
      </c>
      <c r="Q43" s="61">
        <v>0</v>
      </c>
      <c r="R43" s="62">
        <f t="shared" si="0"/>
        <v>0.83333333333333337</v>
      </c>
      <c r="S43" s="76"/>
    </row>
    <row r="44" spans="1:19">
      <c r="A44" s="56"/>
      <c r="B44" s="65"/>
      <c r="C44" s="65"/>
      <c r="D44" s="71" t="s">
        <v>318</v>
      </c>
      <c r="E44" s="61" t="s">
        <v>163</v>
      </c>
      <c r="F44" s="61">
        <v>20</v>
      </c>
      <c r="G44" s="61">
        <v>0</v>
      </c>
      <c r="H44" s="61">
        <v>10</v>
      </c>
      <c r="I44" s="61">
        <v>20</v>
      </c>
      <c r="J44" s="61">
        <v>50</v>
      </c>
      <c r="K44" s="61">
        <v>30</v>
      </c>
      <c r="L44" s="61">
        <v>50</v>
      </c>
      <c r="M44" s="61">
        <v>20</v>
      </c>
      <c r="N44" s="61">
        <v>10</v>
      </c>
      <c r="O44" s="61">
        <v>0</v>
      </c>
      <c r="P44" s="61">
        <v>10</v>
      </c>
      <c r="Q44" s="61">
        <v>10</v>
      </c>
      <c r="R44" s="62">
        <f t="shared" si="0"/>
        <v>19.166666666666668</v>
      </c>
      <c r="S44" s="76"/>
    </row>
    <row r="45" spans="1:19">
      <c r="A45" s="56"/>
      <c r="B45" s="65"/>
      <c r="C45" s="65"/>
      <c r="D45" s="71"/>
      <c r="E45" s="61" t="s">
        <v>188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  <c r="P45" s="61">
        <v>10</v>
      </c>
      <c r="Q45" s="61">
        <v>10</v>
      </c>
      <c r="R45" s="62">
        <f t="shared" si="0"/>
        <v>1.6666666666666667</v>
      </c>
      <c r="S45" s="76"/>
    </row>
    <row r="46" spans="1:19">
      <c r="A46" s="56"/>
      <c r="B46" s="65"/>
      <c r="C46" s="65"/>
      <c r="D46" s="71"/>
      <c r="E46" s="61" t="s">
        <v>265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10</v>
      </c>
      <c r="O46" s="61">
        <v>0</v>
      </c>
      <c r="P46" s="61">
        <v>0</v>
      </c>
      <c r="Q46" s="61">
        <v>0</v>
      </c>
      <c r="R46" s="62">
        <f t="shared" si="0"/>
        <v>0.83333333333333337</v>
      </c>
      <c r="S46" s="76"/>
    </row>
    <row r="47" spans="1:19">
      <c r="A47" s="56"/>
      <c r="B47" s="65"/>
      <c r="C47" s="65"/>
      <c r="D47" s="71"/>
      <c r="E47" s="61" t="s">
        <v>283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30</v>
      </c>
      <c r="O47" s="61">
        <v>0</v>
      </c>
      <c r="P47" s="61">
        <v>0</v>
      </c>
      <c r="Q47" s="61">
        <v>40</v>
      </c>
      <c r="R47" s="62">
        <f t="shared" si="0"/>
        <v>5.833333333333333</v>
      </c>
      <c r="S47" s="76"/>
    </row>
    <row r="48" spans="1:19">
      <c r="A48" s="56"/>
      <c r="B48" s="72" t="s">
        <v>319</v>
      </c>
      <c r="C48" s="72" t="s">
        <v>319</v>
      </c>
      <c r="D48" s="60" t="s">
        <v>320</v>
      </c>
      <c r="E48" s="59" t="s">
        <v>197</v>
      </c>
      <c r="F48" s="59">
        <v>0</v>
      </c>
      <c r="G48" s="59">
        <v>0</v>
      </c>
      <c r="H48" s="59">
        <v>0</v>
      </c>
      <c r="I48" s="59">
        <v>0</v>
      </c>
      <c r="J48" s="59">
        <v>10</v>
      </c>
      <c r="K48" s="59">
        <v>0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55">
        <f t="shared" si="0"/>
        <v>0.83333333333333337</v>
      </c>
      <c r="S48" s="75">
        <f>SUM(R48:R51)</f>
        <v>9.9999999999999982</v>
      </c>
    </row>
    <row r="49" spans="1:19">
      <c r="A49" s="56"/>
      <c r="B49" s="73"/>
      <c r="C49" s="73"/>
      <c r="D49" s="72" t="s">
        <v>321</v>
      </c>
      <c r="E49" s="59" t="s">
        <v>135</v>
      </c>
      <c r="F49" s="59">
        <v>20</v>
      </c>
      <c r="G49" s="59">
        <v>0</v>
      </c>
      <c r="H49" s="59">
        <v>0</v>
      </c>
      <c r="I49" s="59">
        <v>10</v>
      </c>
      <c r="J49" s="59">
        <v>10</v>
      </c>
      <c r="K49" s="59">
        <v>0</v>
      </c>
      <c r="L49" s="59">
        <v>0</v>
      </c>
      <c r="M49" s="59">
        <v>10</v>
      </c>
      <c r="N49" s="59">
        <v>10</v>
      </c>
      <c r="O49" s="59">
        <v>0</v>
      </c>
      <c r="P49" s="59">
        <v>10</v>
      </c>
      <c r="Q49" s="59">
        <v>0</v>
      </c>
      <c r="R49" s="55">
        <f t="shared" si="0"/>
        <v>5.833333333333333</v>
      </c>
      <c r="S49" s="76"/>
    </row>
    <row r="50" spans="1:19">
      <c r="A50" s="56"/>
      <c r="B50" s="73"/>
      <c r="C50" s="73"/>
      <c r="D50" s="73"/>
      <c r="E50" s="59" t="s">
        <v>138</v>
      </c>
      <c r="F50" s="59">
        <v>10</v>
      </c>
      <c r="G50" s="59">
        <v>0</v>
      </c>
      <c r="H50" s="59">
        <v>10</v>
      </c>
      <c r="I50" s="59">
        <v>0</v>
      </c>
      <c r="J50" s="59">
        <v>0</v>
      </c>
      <c r="K50" s="59">
        <v>0</v>
      </c>
      <c r="L50" s="59">
        <v>0</v>
      </c>
      <c r="M50" s="59">
        <v>0</v>
      </c>
      <c r="N50" s="59">
        <v>0</v>
      </c>
      <c r="O50" s="59">
        <v>0</v>
      </c>
      <c r="P50" s="59">
        <v>0</v>
      </c>
      <c r="Q50" s="59">
        <v>0</v>
      </c>
      <c r="R50" s="55">
        <f t="shared" si="0"/>
        <v>1.6666666666666667</v>
      </c>
      <c r="S50" s="76"/>
    </row>
    <row r="51" spans="1:19">
      <c r="A51" s="56"/>
      <c r="B51" s="74"/>
      <c r="C51" s="74"/>
      <c r="D51" s="74"/>
      <c r="E51" s="59" t="s">
        <v>322</v>
      </c>
      <c r="F51" s="59">
        <v>0</v>
      </c>
      <c r="G51" s="59">
        <v>10</v>
      </c>
      <c r="H51" s="59">
        <v>0</v>
      </c>
      <c r="I51" s="59">
        <v>0</v>
      </c>
      <c r="J51" s="59">
        <v>0</v>
      </c>
      <c r="K51" s="59">
        <v>0</v>
      </c>
      <c r="L51" s="59">
        <v>0</v>
      </c>
      <c r="M51" s="59">
        <v>0</v>
      </c>
      <c r="N51" s="59">
        <v>0</v>
      </c>
      <c r="O51" s="59">
        <v>0</v>
      </c>
      <c r="P51" s="59">
        <v>0</v>
      </c>
      <c r="Q51" s="59">
        <v>10</v>
      </c>
      <c r="R51" s="55">
        <f t="shared" si="0"/>
        <v>1.6666666666666667</v>
      </c>
      <c r="S51" s="76"/>
    </row>
    <row r="52" spans="1:19">
      <c r="A52" s="56"/>
      <c r="B52" s="68" t="s">
        <v>323</v>
      </c>
      <c r="C52" s="63" t="s">
        <v>324</v>
      </c>
      <c r="D52" s="63" t="s">
        <v>325</v>
      </c>
      <c r="E52" s="61" t="s">
        <v>326</v>
      </c>
      <c r="F52" s="61">
        <v>0</v>
      </c>
      <c r="G52" s="61">
        <v>0</v>
      </c>
      <c r="H52" s="61">
        <v>0</v>
      </c>
      <c r="I52" s="61">
        <v>0</v>
      </c>
      <c r="J52" s="61">
        <v>10</v>
      </c>
      <c r="K52" s="61">
        <v>0</v>
      </c>
      <c r="L52" s="61">
        <v>0</v>
      </c>
      <c r="M52" s="61">
        <v>0</v>
      </c>
      <c r="N52" s="61">
        <v>0</v>
      </c>
      <c r="O52" s="61">
        <v>0</v>
      </c>
      <c r="P52" s="61">
        <v>0</v>
      </c>
      <c r="Q52" s="61">
        <v>0</v>
      </c>
      <c r="R52" s="62">
        <f t="shared" si="0"/>
        <v>0.83333333333333337</v>
      </c>
      <c r="S52" s="75">
        <f>SUM(R52:R55)</f>
        <v>3.416666666666667</v>
      </c>
    </row>
    <row r="53" spans="1:19">
      <c r="A53" s="56"/>
      <c r="B53" s="69"/>
      <c r="C53" s="63" t="s">
        <v>327</v>
      </c>
      <c r="D53" s="63"/>
      <c r="E53" s="61" t="s">
        <v>328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10</v>
      </c>
      <c r="O53" s="61">
        <v>0</v>
      </c>
      <c r="P53" s="61">
        <v>0</v>
      </c>
      <c r="Q53" s="61">
        <v>10</v>
      </c>
      <c r="R53" s="62">
        <f t="shared" si="0"/>
        <v>1.6666666666666667</v>
      </c>
      <c r="S53" s="76"/>
    </row>
    <row r="54" spans="1:19">
      <c r="A54" s="56"/>
      <c r="B54" s="69"/>
      <c r="C54" s="63" t="s">
        <v>329</v>
      </c>
      <c r="D54" s="63" t="s">
        <v>330</v>
      </c>
      <c r="E54" s="61" t="s">
        <v>277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10</v>
      </c>
      <c r="Q54" s="61">
        <v>0</v>
      </c>
      <c r="R54" s="62">
        <f t="shared" si="0"/>
        <v>0.83333333333333337</v>
      </c>
      <c r="S54" s="76"/>
    </row>
    <row r="55" spans="1:19">
      <c r="A55" s="56"/>
      <c r="B55" s="70"/>
      <c r="C55" s="63" t="s">
        <v>331</v>
      </c>
      <c r="D55" s="63" t="s">
        <v>332</v>
      </c>
      <c r="E55" s="61" t="s">
        <v>333</v>
      </c>
      <c r="F55" s="63">
        <v>1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61">
        <v>0</v>
      </c>
      <c r="N55" s="61">
        <v>0</v>
      </c>
      <c r="O55" s="61">
        <v>0</v>
      </c>
      <c r="P55" s="61">
        <v>0</v>
      </c>
      <c r="Q55" s="61">
        <v>0</v>
      </c>
      <c r="R55" s="62">
        <f t="shared" si="0"/>
        <v>8.3333333333333329E-2</v>
      </c>
      <c r="S55" s="76"/>
    </row>
  </sheetData>
  <mergeCells count="20">
    <mergeCell ref="S2:S29"/>
    <mergeCell ref="S30:S33"/>
    <mergeCell ref="S34:S47"/>
    <mergeCell ref="S48:S51"/>
    <mergeCell ref="S52:S55"/>
    <mergeCell ref="B52:B55"/>
    <mergeCell ref="C34:C47"/>
    <mergeCell ref="D34:D41"/>
    <mergeCell ref="D42:D43"/>
    <mergeCell ref="D44:D47"/>
    <mergeCell ref="D49:D51"/>
    <mergeCell ref="C48:C51"/>
    <mergeCell ref="B48:B51"/>
    <mergeCell ref="D2:D29"/>
    <mergeCell ref="D30:D33"/>
    <mergeCell ref="B2:B29"/>
    <mergeCell ref="B30:B33"/>
    <mergeCell ref="B34:B47"/>
    <mergeCell ref="C2:C29"/>
    <mergeCell ref="C30:C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1</vt:i4>
      </vt:variant>
    </vt:vector>
  </HeadingPairs>
  <TitlesOfParts>
    <vt:vector size="8" baseType="lpstr">
      <vt:lpstr>A. General Metadata</vt:lpstr>
      <vt:lpstr>B. Detailed Metadata</vt:lpstr>
      <vt:lpstr>C. Station</vt:lpstr>
      <vt:lpstr>D. Sample Event</vt:lpstr>
      <vt:lpstr>E. Species  Matrix Abundance</vt:lpstr>
      <vt:lpstr>F. Species Matrix Biomass</vt:lpstr>
      <vt:lpstr>Abundance calcs by group</vt:lpstr>
      <vt:lpstr>Biomass proportions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Alison Curtis</cp:lastModifiedBy>
  <dcterms:created xsi:type="dcterms:W3CDTF">2018-03-29T12:43:49Z</dcterms:created>
  <dcterms:modified xsi:type="dcterms:W3CDTF">2018-04-27T15:32:10Z</dcterms:modified>
</cp:coreProperties>
</file>