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U:\Sharepoint\Consultations\CURRENT CONSULTATIONS\Struan\Final Report and Appendices\"/>
    </mc:Choice>
  </mc:AlternateContent>
  <xr:revisionPtr revIDLastSave="0" documentId="8_{3FD756CC-42DF-4BCE-B5C1-888ECD008DF9}" xr6:coauthVersionLast="47" xr6:coauthVersionMax="47" xr10:uidLastSave="{00000000-0000-0000-0000-000000000000}"/>
  <bookViews>
    <workbookView xWindow="-120" yWindow="-120" windowWidth="20730" windowHeight="11160" xr2:uid="{686FA4AA-CA4C-4F43-9620-5970B8A57DF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1" l="1"/>
  <c r="C42" i="1"/>
  <c r="E41" i="1"/>
  <c r="E40" i="1"/>
  <c r="E39" i="1"/>
  <c r="E38" i="1"/>
  <c r="E42" i="1" s="1"/>
  <c r="D34" i="1"/>
  <c r="C34" i="1"/>
  <c r="E34" i="1" s="1"/>
  <c r="E33" i="1"/>
  <c r="C32" i="1"/>
  <c r="E32" i="1" s="1"/>
  <c r="E29" i="1"/>
  <c r="E28" i="1"/>
  <c r="D27" i="1"/>
  <c r="C27" i="1"/>
  <c r="E27" i="1" s="1"/>
  <c r="D26" i="1"/>
  <c r="C26" i="1"/>
  <c r="E26" i="1" s="1"/>
  <c r="E23" i="1"/>
  <c r="E22" i="1"/>
  <c r="C21" i="1"/>
  <c r="E21" i="1" s="1"/>
  <c r="E20" i="1"/>
  <c r="L19" i="1"/>
  <c r="C19" i="1"/>
  <c r="E19" i="1" s="1"/>
  <c r="L18" i="1"/>
  <c r="C18" i="1"/>
  <c r="E18" i="1" s="1"/>
  <c r="E17" i="1"/>
  <c r="C17" i="1"/>
  <c r="C16" i="1"/>
  <c r="E16" i="1" s="1"/>
  <c r="C15" i="1"/>
  <c r="E15" i="1" s="1"/>
  <c r="C14" i="1"/>
  <c r="L16" i="1" s="1"/>
  <c r="C11" i="1"/>
  <c r="E11" i="1" s="1"/>
  <c r="E10" i="1"/>
  <c r="E9" i="1"/>
  <c r="D9" i="1"/>
  <c r="D35" i="1" s="1"/>
  <c r="D44" i="1" s="1"/>
  <c r="D46" i="1" s="1"/>
  <c r="C9" i="1"/>
  <c r="C8" i="1"/>
  <c r="E8" i="1" s="1"/>
  <c r="C7" i="1"/>
  <c r="E7" i="1" s="1"/>
  <c r="C35" i="1" l="1"/>
  <c r="E14" i="1"/>
  <c r="L17" i="1"/>
  <c r="L26" i="1" s="1"/>
  <c r="C44" i="1" l="1"/>
  <c r="C46" i="1" s="1"/>
  <c r="E35" i="1"/>
  <c r="E44" i="1" s="1"/>
  <c r="E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McGonagle</author>
  </authors>
  <commentList>
    <comment ref="D7" authorId="0" shapeId="0" xr:uid="{AE51A357-CBBE-46D7-9527-B83666EF9335}">
      <text>
        <r>
          <rPr>
            <b/>
            <sz val="9"/>
            <color indexed="81"/>
            <rFont val="Tahoma"/>
            <charset val="1"/>
          </rPr>
          <t>Jennifer McGonagle:</t>
        </r>
        <r>
          <rPr>
            <sz val="9"/>
            <color indexed="81"/>
            <rFont val="Tahoma"/>
            <charset val="1"/>
          </rPr>
          <t xml:space="preserve">
1 pupil moving into Dunvegan doesn't have an impact on the entitlement</t>
        </r>
      </text>
    </comment>
    <comment ref="D8" authorId="0" shapeId="0" xr:uid="{6BAF6199-DC0D-4001-8454-626D376F70DA}">
      <text>
        <r>
          <rPr>
            <b/>
            <sz val="9"/>
            <color indexed="81"/>
            <rFont val="Tahoma"/>
            <charset val="1"/>
          </rPr>
          <t>Jennifer McGonagle:</t>
        </r>
        <r>
          <rPr>
            <sz val="9"/>
            <color indexed="81"/>
            <rFont val="Tahoma"/>
            <charset val="1"/>
          </rPr>
          <t xml:space="preserve">
1 pupil moving into Dunvegan doesn't have an impact on the entitlement</t>
        </r>
      </text>
    </comment>
    <comment ref="D9" authorId="0" shapeId="0" xr:uid="{DD7933D8-A86B-4C71-8BDC-6DD969D6F067}">
      <text>
        <r>
          <rPr>
            <b/>
            <sz val="9"/>
            <color indexed="81"/>
            <rFont val="Tahoma"/>
            <family val="2"/>
          </rPr>
          <t>Jennifer McGonagle:</t>
        </r>
        <r>
          <rPr>
            <sz val="9"/>
            <color indexed="81"/>
            <rFont val="Tahoma"/>
            <family val="2"/>
          </rPr>
          <t xml:space="preserve">
Roll based element of budget transfers with the pupils</t>
        </r>
      </text>
    </comment>
    <comment ref="D11" authorId="0" shapeId="0" xr:uid="{99D4465C-508D-4144-9492-8B1E990ADEFE}">
      <text>
        <r>
          <rPr>
            <b/>
            <sz val="9"/>
            <color indexed="81"/>
            <rFont val="Tahoma"/>
            <family val="2"/>
          </rPr>
          <t>Jennifer McGonagle:</t>
        </r>
        <r>
          <rPr>
            <sz val="9"/>
            <color indexed="81"/>
            <rFont val="Tahoma"/>
            <family val="2"/>
          </rPr>
          <t xml:space="preserve">
No impact on teaching staffing so no adjustment to supply</t>
        </r>
      </text>
    </comment>
    <comment ref="D14" authorId="0" shapeId="0" xr:uid="{9FBD3CB9-A879-4EDD-B4FC-4B2C0F97EBBA}">
      <text>
        <r>
          <rPr>
            <b/>
            <sz val="9"/>
            <color indexed="81"/>
            <rFont val="Tahoma"/>
            <family val="2"/>
          </rPr>
          <t>Jennifer McGonagle:</t>
        </r>
        <r>
          <rPr>
            <sz val="9"/>
            <color indexed="81"/>
            <rFont val="Tahoma"/>
            <family val="2"/>
          </rPr>
          <t xml:space="preserve">
Fixed cost for building no impact for pupil transfer</t>
        </r>
      </text>
    </comment>
    <comment ref="D15" authorId="0" shapeId="0" xr:uid="{3D52DA22-EDD9-4941-99D3-9075905251C0}">
      <text>
        <r>
          <rPr>
            <b/>
            <sz val="9"/>
            <color indexed="81"/>
            <rFont val="Tahoma"/>
            <family val="2"/>
          </rPr>
          <t>Jennifer McGonagle:</t>
        </r>
        <r>
          <rPr>
            <sz val="9"/>
            <color indexed="81"/>
            <rFont val="Tahoma"/>
            <family val="2"/>
          </rPr>
          <t xml:space="preserve">
Fixed cost for building no impact for pupil transfer</t>
        </r>
      </text>
    </comment>
    <comment ref="D16" authorId="0" shapeId="0" xr:uid="{24E54713-6DAE-43FA-A2D8-0997778AF6D7}">
      <text>
        <r>
          <rPr>
            <b/>
            <sz val="9"/>
            <color indexed="81"/>
            <rFont val="Tahoma"/>
            <charset val="1"/>
          </rPr>
          <t>Jennifer McGonagle:</t>
        </r>
        <r>
          <rPr>
            <sz val="9"/>
            <color indexed="81"/>
            <rFont val="Tahoma"/>
            <charset val="1"/>
          </rPr>
          <t xml:space="preserve">
assumed no impact for 1 pupil</t>
        </r>
      </text>
    </comment>
    <comment ref="L16" authorId="0" shapeId="0" xr:uid="{8B741D6D-89F6-4D8A-9EA6-CB1F4F7906F4}">
      <text>
        <r>
          <rPr>
            <b/>
            <sz val="9"/>
            <color indexed="81"/>
            <rFont val="Tahoma"/>
            <family val="2"/>
          </rPr>
          <t>Jennifer McGonagle:</t>
        </r>
        <r>
          <rPr>
            <sz val="9"/>
            <color indexed="81"/>
            <rFont val="Tahoma"/>
            <family val="2"/>
          </rPr>
          <t xml:space="preserve">
Assumes continues at similar level until disposal</t>
        </r>
      </text>
    </comment>
    <comment ref="D17" authorId="0" shapeId="0" xr:uid="{C691CDE8-EEA2-4D98-B6E3-AC9013F6619B}">
      <text>
        <r>
          <rPr>
            <b/>
            <sz val="9"/>
            <color indexed="81"/>
            <rFont val="Tahoma"/>
            <charset val="1"/>
          </rPr>
          <t>Jennifer McGonagle:</t>
        </r>
        <r>
          <rPr>
            <sz val="9"/>
            <color indexed="81"/>
            <rFont val="Tahoma"/>
            <charset val="1"/>
          </rPr>
          <t xml:space="preserve">
assumed no impact for 1 pupil</t>
        </r>
      </text>
    </comment>
    <comment ref="L17" authorId="0" shapeId="0" xr:uid="{8233D599-9A21-4960-9037-9D2C8A8F6C20}">
      <text>
        <r>
          <rPr>
            <b/>
            <sz val="9"/>
            <color indexed="81"/>
            <rFont val="Tahoma"/>
            <family val="2"/>
          </rPr>
          <t>Jennifer McGonagle:</t>
        </r>
        <r>
          <rPr>
            <sz val="9"/>
            <color indexed="81"/>
            <rFont val="Tahoma"/>
            <family val="2"/>
          </rPr>
          <t xml:space="preserve">
subject to rural rates relief</t>
        </r>
      </text>
    </comment>
    <comment ref="D18" authorId="0" shapeId="0" xr:uid="{C84C9C6A-0DAB-4AEF-A5B7-2B31F037111D}">
      <text>
        <r>
          <rPr>
            <b/>
            <sz val="9"/>
            <color indexed="81"/>
            <rFont val="Tahoma"/>
            <charset val="1"/>
          </rPr>
          <t>Jennifer McGonagle:</t>
        </r>
        <r>
          <rPr>
            <sz val="9"/>
            <color indexed="81"/>
            <rFont val="Tahoma"/>
            <charset val="1"/>
          </rPr>
          <t xml:space="preserve">
assumed no impact for 1 pupil</t>
        </r>
      </text>
    </comment>
    <comment ref="L18" authorId="0" shapeId="0" xr:uid="{219C9065-E585-41BB-B804-42ADB5234881}">
      <text>
        <r>
          <rPr>
            <b/>
            <sz val="9"/>
            <color indexed="81"/>
            <rFont val="Tahoma"/>
            <family val="2"/>
          </rPr>
          <t>Jennifer McGonagle:</t>
        </r>
        <r>
          <rPr>
            <sz val="9"/>
            <color indexed="81"/>
            <rFont val="Tahoma"/>
            <family val="2"/>
          </rPr>
          <t xml:space="preserve">
based on charges to date for current year grossed up for year as motballed since easter holidays</t>
        </r>
      </text>
    </comment>
    <comment ref="D19" authorId="0" shapeId="0" xr:uid="{39730197-7237-4CCB-8B19-C8435150B1D5}">
      <text>
        <r>
          <rPr>
            <b/>
            <sz val="9"/>
            <color indexed="81"/>
            <rFont val="Tahoma"/>
            <family val="2"/>
          </rPr>
          <t>Jennifer McGonagle:</t>
        </r>
        <r>
          <rPr>
            <sz val="9"/>
            <color indexed="81"/>
            <rFont val="Tahoma"/>
            <family val="2"/>
          </rPr>
          <t xml:space="preserve">
roll based element transfers</t>
        </r>
      </text>
    </comment>
    <comment ref="L19" authorId="0" shapeId="0" xr:uid="{041A857F-4A91-4924-810C-30EFAE3271FA}">
      <text>
        <r>
          <rPr>
            <b/>
            <sz val="9"/>
            <color indexed="81"/>
            <rFont val="Tahoma"/>
            <family val="2"/>
          </rPr>
          <t>Jennifer McGonagle:</t>
        </r>
        <r>
          <rPr>
            <sz val="9"/>
            <color indexed="81"/>
            <rFont val="Tahoma"/>
            <family val="2"/>
          </rPr>
          <t xml:space="preserve">
based on charges to date for current year grossed up for year as motballed since easter holidays</t>
        </r>
      </text>
    </comment>
    <comment ref="D21" authorId="0" shapeId="0" xr:uid="{35EC468D-9FDD-478F-A0A8-9F6CADD18901}">
      <text>
        <r>
          <rPr>
            <b/>
            <sz val="9"/>
            <color indexed="81"/>
            <rFont val="Tahoma"/>
            <charset val="1"/>
          </rPr>
          <t>Jennifer McGonagle:</t>
        </r>
        <r>
          <rPr>
            <sz val="9"/>
            <color indexed="81"/>
            <rFont val="Tahoma"/>
            <charset val="1"/>
          </rPr>
          <t xml:space="preserve">
assumed no impact for 1 pupil</t>
        </r>
      </text>
    </comment>
    <comment ref="D26" authorId="0" shapeId="0" xr:uid="{801981AF-8EAD-4F91-82D4-868FD0D30873}">
      <text>
        <r>
          <rPr>
            <b/>
            <sz val="9"/>
            <color indexed="81"/>
            <rFont val="Tahoma"/>
            <family val="2"/>
          </rPr>
          <t>Jennifer McGonagle:</t>
        </r>
        <r>
          <rPr>
            <sz val="9"/>
            <color indexed="81"/>
            <rFont val="Tahoma"/>
            <family val="2"/>
          </rPr>
          <t xml:space="preserve">
roll based element transfers</t>
        </r>
      </text>
    </comment>
    <comment ref="D27" authorId="0" shapeId="0" xr:uid="{2C3335CB-3E87-4937-A3B0-7E011CCD0C90}">
      <text>
        <r>
          <rPr>
            <b/>
            <sz val="9"/>
            <color indexed="81"/>
            <rFont val="Tahoma"/>
            <family val="2"/>
          </rPr>
          <t>Jennifer McGonagle:</t>
        </r>
        <r>
          <rPr>
            <sz val="9"/>
            <color indexed="81"/>
            <rFont val="Tahoma"/>
            <family val="2"/>
          </rPr>
          <t xml:space="preserve">
assumes all but the food costs will be covered by existing budget</t>
        </r>
      </text>
    </comment>
    <comment ref="D34" authorId="0" shapeId="0" xr:uid="{6EC8D0C4-5EB3-4A98-B108-6CB8C47ECF64}">
      <text>
        <r>
          <rPr>
            <b/>
            <sz val="9"/>
            <color indexed="81"/>
            <rFont val="Tahoma"/>
            <family val="2"/>
          </rPr>
          <t>Jennifer McGonagle:</t>
        </r>
        <r>
          <rPr>
            <sz val="9"/>
            <color indexed="81"/>
            <rFont val="Tahoma"/>
            <family val="2"/>
          </rPr>
          <t xml:space="preserve">
No impact on staffing so no change to this budget</t>
        </r>
      </text>
    </comment>
  </commentList>
</comments>
</file>

<file path=xl/sharedStrings.xml><?xml version="1.0" encoding="utf-8"?>
<sst xmlns="http://schemas.openxmlformats.org/spreadsheetml/2006/main" count="119" uniqueCount="111">
  <si>
    <t>Financial Template</t>
  </si>
  <si>
    <t>Table 1</t>
  </si>
  <si>
    <t>Column 1</t>
  </si>
  <si>
    <t>Column 2</t>
  </si>
  <si>
    <t>Column 3</t>
  </si>
  <si>
    <t>Column 4</t>
  </si>
  <si>
    <t>Column 5</t>
  </si>
  <si>
    <t>Column 6</t>
  </si>
  <si>
    <t>Column 7</t>
  </si>
  <si>
    <t>Row 1</t>
  </si>
  <si>
    <t>Current revenue costs for school proposed for closure</t>
  </si>
  <si>
    <t>Table 2</t>
  </si>
  <si>
    <t>Row 2</t>
  </si>
  <si>
    <r>
      <rPr>
        <b/>
        <sz val="11"/>
        <color indexed="8"/>
        <rFont val="Calibri"/>
        <family val="2"/>
      </rPr>
      <t>Name of School</t>
    </r>
    <r>
      <rPr>
        <b/>
        <sz val="11"/>
        <color indexed="8"/>
        <rFont val="Calibri"/>
        <family val="2"/>
      </rPr>
      <t xml:space="preserve">
Struan Primary School</t>
    </r>
  </si>
  <si>
    <r>
      <rPr>
        <b/>
        <sz val="11"/>
        <color indexed="8"/>
        <rFont val="Calibri"/>
        <family val="2"/>
      </rPr>
      <t>Costs for full financial year (projected annual costs)</t>
    </r>
    <r>
      <rPr>
        <sz val="11"/>
        <color theme="1"/>
        <rFont val="Calibri"/>
        <family val="2"/>
        <scheme val="minor"/>
      </rPr>
      <t xml:space="preserve">
</t>
    </r>
  </si>
  <si>
    <t>Additional financial impact on receiving school Dunvegan Primary School</t>
  </si>
  <si>
    <r>
      <t xml:space="preserve">Annual recurring savings </t>
    </r>
    <r>
      <rPr>
        <sz val="11"/>
        <color theme="1"/>
        <rFont val="Calibri"/>
        <family val="2"/>
        <scheme val="minor"/>
      </rPr>
      <t>(column 2 minus column 3)</t>
    </r>
  </si>
  <si>
    <t>Capital costs</t>
  </si>
  <si>
    <t>School proposed for closure</t>
  </si>
  <si>
    <t>Receiving school</t>
  </si>
  <si>
    <t>Row 3</t>
  </si>
  <si>
    <t>School costs</t>
  </si>
  <si>
    <t>Capital Life Cycle cost - note 7</t>
  </si>
  <si>
    <t>Row 4</t>
  </si>
  <si>
    <t>Employee costs - note 1</t>
  </si>
  <si>
    <t>Third party contributions to capital costs</t>
  </si>
  <si>
    <t>Row 5</t>
  </si>
  <si>
    <t>teaching staff</t>
  </si>
  <si>
    <t>Row 6</t>
  </si>
  <si>
    <t>support staff</t>
  </si>
  <si>
    <t>Row 7</t>
  </si>
  <si>
    <t>teaching staff training (CPD etc)</t>
  </si>
  <si>
    <t>Row 8</t>
  </si>
  <si>
    <t>support staff training</t>
  </si>
  <si>
    <t>Row 9</t>
  </si>
  <si>
    <t>Supply costs - note 2</t>
  </si>
  <si>
    <t>Row 10</t>
  </si>
  <si>
    <t>Row 11</t>
  </si>
  <si>
    <t>Building costs:</t>
  </si>
  <si>
    <t>Row 12</t>
  </si>
  <si>
    <t>property insurance</t>
  </si>
  <si>
    <t>Table 3</t>
  </si>
  <si>
    <t>Row 13</t>
  </si>
  <si>
    <t>non domestic rates</t>
  </si>
  <si>
    <t>Annual Property costs incurred (moth-balling) until disposal</t>
  </si>
  <si>
    <t>Row 14</t>
  </si>
  <si>
    <t>water &amp; sewerage charges</t>
  </si>
  <si>
    <t>Row 15</t>
  </si>
  <si>
    <t>energy costs</t>
  </si>
  <si>
    <t>Row 16</t>
  </si>
  <si>
    <t>cleaning (contract or inhouse)</t>
  </si>
  <si>
    <t>Row 17</t>
  </si>
  <si>
    <t>building repair &amp; maintenance</t>
  </si>
  <si>
    <t>Row 18</t>
  </si>
  <si>
    <t>grounds maintenance</t>
  </si>
  <si>
    <t>Row 19</t>
  </si>
  <si>
    <t>facilities management costs - note 6</t>
  </si>
  <si>
    <t>security costs</t>
  </si>
  <si>
    <t>Row 20</t>
  </si>
  <si>
    <t>revenue costs arising from capital</t>
  </si>
  <si>
    <t>Row 21</t>
  </si>
  <si>
    <t>other</t>
  </si>
  <si>
    <t>Row 22</t>
  </si>
  <si>
    <t>facilities management costs</t>
  </si>
  <si>
    <t>Row 23</t>
  </si>
  <si>
    <t>School operational costs:</t>
  </si>
  <si>
    <t>Row 24</t>
  </si>
  <si>
    <t>learning materials</t>
  </si>
  <si>
    <t>TOTAL ANNUAL COST UNTIL DISPOSAL</t>
  </si>
  <si>
    <t>Row 25</t>
  </si>
  <si>
    <t>catering (contract or inhouse)</t>
  </si>
  <si>
    <t>Row 26</t>
  </si>
  <si>
    <t>SQA costs</t>
  </si>
  <si>
    <t>Row 27</t>
  </si>
  <si>
    <t>other school operational costs (e.g. licences)</t>
  </si>
  <si>
    <t>Row 28</t>
  </si>
  <si>
    <t>Row 29</t>
  </si>
  <si>
    <t>Transport costs: note 3</t>
  </si>
  <si>
    <t>Table 4</t>
  </si>
  <si>
    <t>Row 30</t>
  </si>
  <si>
    <t xml:space="preserve">home to school </t>
  </si>
  <si>
    <t>Non-recurring revenue costs</t>
  </si>
  <si>
    <t>Row 31</t>
  </si>
  <si>
    <t>other pupil transport costs</t>
  </si>
  <si>
    <t>Row 32</t>
  </si>
  <si>
    <t xml:space="preserve">staff travel </t>
  </si>
  <si>
    <t>TOTAL NON-RECURRING REVENUE COSTS</t>
  </si>
  <si>
    <t>Row 33</t>
  </si>
  <si>
    <t>SCHOOL COSTS SUB-TOTAL</t>
  </si>
  <si>
    <t>Row 34</t>
  </si>
  <si>
    <t>Row 35</t>
  </si>
  <si>
    <t>Income:</t>
  </si>
  <si>
    <t>Row 36</t>
  </si>
  <si>
    <t>Sale of meals</t>
  </si>
  <si>
    <t>Table 5</t>
  </si>
  <si>
    <t>Row 37</t>
  </si>
  <si>
    <t>Lets</t>
  </si>
  <si>
    <r>
      <rPr>
        <b/>
        <sz val="11"/>
        <color indexed="8"/>
        <rFont val="Calibri"/>
        <family val="2"/>
      </rPr>
      <t>Impact on GAE</t>
    </r>
    <r>
      <rPr>
        <sz val="11"/>
        <color theme="1"/>
        <rFont val="Calibri"/>
        <family val="2"/>
        <scheme val="minor"/>
      </rPr>
      <t xml:space="preserve"> - note 5</t>
    </r>
  </si>
  <si>
    <t>Row 38</t>
  </si>
  <si>
    <t>External care provider</t>
  </si>
  <si>
    <t>Row 39</t>
  </si>
  <si>
    <t xml:space="preserve">Other  </t>
  </si>
  <si>
    <t>GAE IMPACT</t>
  </si>
  <si>
    <t>Row 40</t>
  </si>
  <si>
    <t>SCHOOL INCOME SUB-TOTAL</t>
  </si>
  <si>
    <t>Row 41</t>
  </si>
  <si>
    <t>Row 42</t>
  </si>
  <si>
    <t>TOTAL COSTS MINUS INCOME FOR SCHOOL</t>
  </si>
  <si>
    <t>Row 43</t>
  </si>
  <si>
    <t>Row 44</t>
  </si>
  <si>
    <t>UNIT COST PER PUPIL PER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</si>
</sst>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indexed="8"/>
      <name val="Calibri"/>
      <family val="2"/>
    </font>
    <font>
      <b/>
      <i/>
      <sz val="11"/>
      <color theme="1"/>
      <name val="Calibri"/>
      <family val="2"/>
      <scheme val="minor"/>
    </font>
    <font>
      <i/>
      <sz val="11"/>
      <color theme="1"/>
      <name val="Calibri"/>
      <family val="2"/>
      <scheme val="minor"/>
    </font>
    <font>
      <b/>
      <sz val="9"/>
      <color indexed="81"/>
      <name val="Tahoma"/>
      <charset val="1"/>
    </font>
    <font>
      <sz val="9"/>
      <color indexed="81"/>
      <name val="Tahoma"/>
      <charset val="1"/>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24994659260841701"/>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62">
    <xf numFmtId="0" fontId="0" fillId="0" borderId="0" xfId="0"/>
    <xf numFmtId="0" fontId="3" fillId="0" borderId="0" xfId="0" applyFont="1"/>
    <xf numFmtId="0" fontId="2" fillId="0" borderId="0" xfId="0" applyFont="1" applyAlignment="1">
      <alignment horizontal="center"/>
    </xf>
    <xf numFmtId="0" fontId="0" fillId="0" borderId="0" xfId="0" applyAlignment="1">
      <alignment horizontal="center"/>
    </xf>
    <xf numFmtId="0" fontId="2" fillId="0" borderId="0" xfId="0" applyFont="1" applyAlignment="1">
      <alignment wrapText="1"/>
    </xf>
    <xf numFmtId="0" fontId="0" fillId="0" borderId="0" xfId="0" applyAlignment="1">
      <alignment horizontal="center" wrapText="1"/>
    </xf>
    <xf numFmtId="0" fontId="2" fillId="0" borderId="1" xfId="0" applyFont="1" applyBorder="1" applyAlignment="1">
      <alignment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vertical="center"/>
    </xf>
    <xf numFmtId="0" fontId="5" fillId="0" borderId="1" xfId="0" applyFont="1" applyBorder="1" applyAlignment="1">
      <alignment wrapText="1"/>
    </xf>
    <xf numFmtId="0" fontId="0" fillId="2" borderId="4" xfId="0" applyFill="1" applyBorder="1" applyAlignment="1">
      <alignment wrapText="1"/>
    </xf>
    <xf numFmtId="0" fontId="2" fillId="2" borderId="4" xfId="0" applyFont="1" applyFill="1" applyBorder="1" applyAlignment="1">
      <alignment wrapText="1"/>
    </xf>
    <xf numFmtId="0" fontId="0" fillId="0" borderId="4" xfId="0" applyBorder="1"/>
    <xf numFmtId="0" fontId="6" fillId="0" borderId="4" xfId="0" applyFont="1" applyBorder="1"/>
    <xf numFmtId="0" fontId="0" fillId="2" borderId="4" xfId="0" applyFill="1" applyBorder="1"/>
    <xf numFmtId="164" fontId="1" fillId="0" borderId="4" xfId="1" applyNumberFormat="1" applyFont="1" applyBorder="1"/>
    <xf numFmtId="3" fontId="0" fillId="0" borderId="4" xfId="0" applyNumberFormat="1" applyBorder="1"/>
    <xf numFmtId="43" fontId="1" fillId="0" borderId="4" xfId="1" applyFont="1" applyBorder="1"/>
    <xf numFmtId="164" fontId="1" fillId="2" borderId="4" xfId="1" applyNumberFormat="1" applyFont="1" applyFill="1" applyBorder="1"/>
    <xf numFmtId="0" fontId="2" fillId="0" borderId="0" xfId="0" applyFont="1"/>
    <xf numFmtId="0" fontId="0" fillId="0" borderId="1" xfId="0" applyBorder="1"/>
    <xf numFmtId="0" fontId="0" fillId="0" borderId="3" xfId="0" applyBorder="1"/>
    <xf numFmtId="0" fontId="0" fillId="0" borderId="2" xfId="0" applyBorder="1"/>
    <xf numFmtId="164" fontId="2" fillId="0" borderId="7" xfId="0" applyNumberFormat="1" applyFont="1" applyBorder="1"/>
    <xf numFmtId="164" fontId="1" fillId="0" borderId="4" xfId="1" applyNumberFormat="1" applyFont="1" applyFill="1" applyBorder="1"/>
    <xf numFmtId="0" fontId="0" fillId="0" borderId="8" xfId="0" applyBorder="1"/>
    <xf numFmtId="0" fontId="0" fillId="0" borderId="9" xfId="0" applyBorder="1"/>
    <xf numFmtId="0" fontId="2" fillId="0" borderId="4" xfId="0" applyFont="1" applyBorder="1"/>
    <xf numFmtId="164" fontId="2" fillId="0" borderId="4" xfId="1" applyNumberFormat="1" applyFont="1" applyBorder="1"/>
    <xf numFmtId="0" fontId="2" fillId="0" borderId="9" xfId="0" applyFont="1" applyBorder="1"/>
    <xf numFmtId="164" fontId="1" fillId="0" borderId="8" xfId="1" applyNumberFormat="1" applyFont="1" applyBorder="1"/>
    <xf numFmtId="0" fontId="2" fillId="0" borderId="1" xfId="0" applyFont="1" applyBorder="1"/>
    <xf numFmtId="164" fontId="2" fillId="0" borderId="4" xfId="1" applyNumberFormat="1" applyFont="1" applyBorder="1" applyAlignment="1"/>
    <xf numFmtId="164" fontId="2" fillId="0" borderId="1" xfId="1" applyNumberFormat="1" applyFont="1" applyBorder="1" applyAlignment="1"/>
    <xf numFmtId="164" fontId="2" fillId="0" borderId="9" xfId="1" applyNumberFormat="1" applyFont="1" applyBorder="1"/>
    <xf numFmtId="164" fontId="1" fillId="0" borderId="0" xfId="1" applyNumberFormat="1" applyFont="1"/>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0" fillId="0" borderId="0" xfId="0" applyAlignment="1">
      <alignment horizontal="center"/>
    </xf>
    <xf numFmtId="0" fontId="2" fillId="0" borderId="1" xfId="0" applyFon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2" fillId="0" borderId="4" xfId="0" applyFont="1" applyBorder="1" applyAlignment="1">
      <alignment horizontal="left" wrapText="1"/>
    </xf>
    <xf numFmtId="0" fontId="0" fillId="0" borderId="4" xfId="0" applyBorder="1" applyAlignment="1">
      <alignment horizontal="left"/>
    </xf>
    <xf numFmtId="0" fontId="2" fillId="0" borderId="4" xfId="0" applyFont="1" applyBorder="1" applyAlignment="1">
      <alignment vertical="center" wrapText="1"/>
    </xf>
    <xf numFmtId="0" fontId="0" fillId="0" borderId="4" xfId="0" applyBorder="1" applyAlignment="1">
      <alignment vertical="center" wrapText="1"/>
    </xf>
    <xf numFmtId="0" fontId="0" fillId="0" borderId="4" xfId="0" applyBorder="1"/>
    <xf numFmtId="0" fontId="2" fillId="0" borderId="0" xfId="0" applyFont="1"/>
    <xf numFmtId="0" fontId="0" fillId="0" borderId="0" xfId="0"/>
    <xf numFmtId="0" fontId="0" fillId="0" borderId="3" xfId="0" applyBorder="1" applyAlignment="1">
      <alignment horizontal="center"/>
    </xf>
    <xf numFmtId="0" fontId="0" fillId="0" borderId="2" xfId="0" applyBorder="1" applyAlignment="1">
      <alignment horizontal="center"/>
    </xf>
    <xf numFmtId="0" fontId="0" fillId="0" borderId="1" xfId="0" applyBorder="1"/>
    <xf numFmtId="0" fontId="0" fillId="0" borderId="3" xfId="0" applyBorder="1"/>
    <xf numFmtId="0" fontId="0" fillId="0" borderId="2" xfId="0" applyBorder="1"/>
    <xf numFmtId="0" fontId="2" fillId="0" borderId="1" xfId="0" applyFont="1" applyBorder="1"/>
    <xf numFmtId="0" fontId="2" fillId="0" borderId="3" xfId="0" applyFont="1" applyBorder="1"/>
    <xf numFmtId="0" fontId="2" fillId="0" borderId="6" xfId="0" applyFont="1" applyBorder="1"/>
    <xf numFmtId="0" fontId="0" fillId="0" borderId="4" xfId="0" applyBorder="1" applyAlignment="1">
      <alignment horizontal="center"/>
    </xf>
    <xf numFmtId="0" fontId="2" fillId="0" borderId="4"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56515</xdr:colOff>
      <xdr:row>4</xdr:row>
      <xdr:rowOff>160020</xdr:rowOff>
    </xdr:from>
    <xdr:to>
      <xdr:col>26</xdr:col>
      <xdr:colOff>203838</xdr:colOff>
      <xdr:row>46</xdr:row>
      <xdr:rowOff>19696</xdr:rowOff>
    </xdr:to>
    <xdr:sp macro="" textlink="">
      <xdr:nvSpPr>
        <xdr:cNvPr id="2" name="TextBox 1">
          <a:extLst>
            <a:ext uri="{FF2B5EF4-FFF2-40B4-BE49-F238E27FC236}">
              <a16:creationId xmlns:a16="http://schemas.microsoft.com/office/drawing/2014/main" id="{114D371C-FB5C-4375-8D35-E25BB088A5EC}"/>
            </a:ext>
          </a:extLst>
        </xdr:cNvPr>
        <xdr:cNvSpPr txBox="1"/>
      </xdr:nvSpPr>
      <xdr:spPr>
        <a:xfrm>
          <a:off x="18392140" y="3055620"/>
          <a:ext cx="5633723" cy="7936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100" b="1">
              <a:effectLst/>
              <a:latin typeface="Arial"/>
              <a:ea typeface="Times New Roman"/>
              <a:cs typeface="Times New Roman"/>
            </a:rPr>
            <a:t>Notes</a:t>
          </a:r>
          <a:endParaRPr lang="en-GB" sz="1100" b="0">
            <a:effectLst/>
            <a:latin typeface="Arial"/>
            <a:ea typeface="Times New Roman"/>
            <a:cs typeface="Times New Roman"/>
          </a:endParaRPr>
        </a:p>
        <a:p>
          <a:pPr>
            <a:spcAft>
              <a:spcPts val="0"/>
            </a:spcAft>
          </a:pPr>
          <a:endParaRPr lang="en-GB" sz="1100" b="0">
            <a:effectLst/>
            <a:latin typeface="Arial"/>
            <a:ea typeface="Times New Roman"/>
            <a:cs typeface="Times New Roman"/>
          </a:endParaRPr>
        </a:p>
        <a:p>
          <a:pPr>
            <a:spcAft>
              <a:spcPts val="0"/>
            </a:spcAft>
          </a:pPr>
          <a:r>
            <a:rPr lang="en-GB" sz="1100" b="0">
              <a:effectLst/>
              <a:latin typeface="Arial"/>
              <a:ea typeface="Times New Roman"/>
              <a:cs typeface="Times New Roman"/>
            </a:rPr>
            <a:t>1.</a:t>
          </a:r>
          <a:r>
            <a:rPr lang="en-GB" sz="1100" b="0" baseline="0">
              <a:effectLst/>
              <a:latin typeface="Arial"/>
              <a:ea typeface="Times New Roman"/>
              <a:cs typeface="Times New Roman"/>
            </a:rPr>
            <a:t> </a:t>
          </a:r>
          <a:r>
            <a:rPr lang="en-GB" sz="1100">
              <a:effectLst/>
              <a:latin typeface="Arial"/>
              <a:ea typeface="Times New Roman"/>
              <a:cs typeface="Times New Roman"/>
            </a:rPr>
            <a:t>The total costs incurred for teaching staff (row 5) and support staff (row 6) are required to be included.  Column 2 should include the current costs for a full financial year for the school proposed for closure, and column 3 should include the </a:t>
          </a:r>
          <a:r>
            <a:rPr lang="en-GB" sz="1100" i="1">
              <a:effectLst/>
              <a:latin typeface="Arial"/>
              <a:ea typeface="Times New Roman"/>
              <a:cs typeface="Times New Roman"/>
            </a:rPr>
            <a:t>additional</a:t>
          </a:r>
          <a:r>
            <a:rPr lang="en-GB" sz="1100">
              <a:effectLst/>
              <a:latin typeface="Arial"/>
              <a:ea typeface="Times New Roman"/>
              <a:cs typeface="Times New Roman"/>
            </a:rPr>
            <a:t> cost to the receiving school as a result of staff transferring.  </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For teaching staff, this should include regular teachers, itinerant teachers, learning support teaching staff and special education (ASN) staff.</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Itinerant teaching staff includes central support services such as English as additional language support, hearing, visually impaired services, educational psychology services.  </a:t>
          </a:r>
        </a:p>
        <a:p>
          <a:pPr>
            <a:spcAft>
              <a:spcPts val="0"/>
            </a:spcAft>
          </a:pPr>
          <a:endParaRPr lang="en-GB" sz="1100">
            <a:effectLst/>
            <a:latin typeface="Arial"/>
            <a:ea typeface="Times New Roman"/>
            <a:cs typeface="Times New Roman"/>
          </a:endParaRPr>
        </a:p>
        <a:p>
          <a:pPr>
            <a:lnSpc>
              <a:spcPts val="1200"/>
            </a:lnSpc>
            <a:spcAft>
              <a:spcPts val="0"/>
            </a:spcAft>
          </a:pPr>
          <a:r>
            <a:rPr lang="en-GB" sz="1100">
              <a:effectLst/>
              <a:latin typeface="Arial"/>
              <a:ea typeface="Times New Roman"/>
              <a:cs typeface="Times New Roman"/>
            </a:rPr>
            <a:t>For support staff, this should include classroom assistants, administration staff and janitorial staff.</a:t>
          </a:r>
        </a:p>
        <a:p>
          <a:pPr>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For all staff the costs entered should include salary, NI and pension costs.</a:t>
          </a:r>
        </a:p>
        <a:p>
          <a:pPr>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If the school proposed for closure has less than 3 staff members, then the cumulative staff costs only should be given in row 5 (for both teaching and support staff), so as to avoid possible disclosure of individual salaries.</a:t>
          </a:r>
        </a:p>
        <a:p>
          <a:pPr>
            <a:spcAft>
              <a:spcPts val="0"/>
            </a:spcAft>
          </a:pPr>
          <a:endParaRPr lang="en-GB" sz="1100">
            <a:effectLst/>
            <a:latin typeface="Arial"/>
            <a:ea typeface="Times New Roman"/>
            <a:cs typeface="Times New Roman"/>
          </a:endParaRPr>
        </a:p>
        <a:p>
          <a:pPr>
            <a:lnSpc>
              <a:spcPts val="1200"/>
            </a:lnSpc>
            <a:spcAft>
              <a:spcPts val="0"/>
            </a:spcAft>
          </a:pPr>
          <a:r>
            <a:rPr lang="en-GB" sz="1100">
              <a:effectLst/>
              <a:latin typeface="Arial"/>
              <a:ea typeface="Times New Roman"/>
              <a:cs typeface="Times New Roman"/>
            </a:rPr>
            <a:t>Training costs should be identified separately in rows 7 and 8.</a:t>
          </a:r>
        </a:p>
        <a:p>
          <a:pPr>
            <a:spcAft>
              <a:spcPts val="0"/>
            </a:spcAft>
          </a:pPr>
          <a:r>
            <a:rPr lang="en-GB" sz="1100">
              <a:effectLst/>
              <a:latin typeface="Arial"/>
              <a:ea typeface="Times New Roman"/>
              <a:cs typeface="Times New Roman"/>
            </a:rPr>
            <a:t> </a:t>
          </a:r>
        </a:p>
        <a:p>
          <a:pPr>
            <a:spcAft>
              <a:spcPts val="0"/>
            </a:spcAft>
          </a:pPr>
          <a:r>
            <a:rPr lang="en-GB" sz="1100">
              <a:effectLst/>
              <a:latin typeface="Arial"/>
              <a:ea typeface="Times New Roman"/>
              <a:cs typeface="Times New Roman"/>
            </a:rPr>
            <a:t>2.</a:t>
          </a:r>
          <a:r>
            <a:rPr lang="en-GB" sz="1100" baseline="0">
              <a:effectLst/>
              <a:latin typeface="Arial"/>
              <a:ea typeface="Times New Roman"/>
              <a:cs typeface="Times New Roman"/>
            </a:rPr>
            <a:t> </a:t>
          </a:r>
          <a:r>
            <a:rPr lang="en-GB" sz="1100">
              <a:effectLst/>
              <a:latin typeface="Arial"/>
              <a:ea typeface="Times New Roman"/>
              <a:cs typeface="Times New Roman"/>
            </a:rPr>
            <a:t>Supply costs to cover teaching and support staff.  This may be held in a central budget, be devolved or shared across the budgets.  </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3.</a:t>
          </a:r>
          <a:r>
            <a:rPr lang="en-GB" sz="1100" baseline="0">
              <a:effectLst/>
              <a:latin typeface="Arial"/>
              <a:ea typeface="Times New Roman"/>
              <a:cs typeface="Times New Roman"/>
            </a:rPr>
            <a:t> </a:t>
          </a:r>
          <a:r>
            <a:rPr lang="en-GB" sz="1100">
              <a:effectLst/>
              <a:latin typeface="Arial"/>
              <a:ea typeface="Times New Roman"/>
              <a:cs typeface="Times New Roman"/>
            </a:rPr>
            <a:t>‘Home to school’ pupil transport costs should include those school transport costs incurred in accordance with Council policy.  ‘Other pupil transport costs’ will cover costs incurred for the transport of pupils for activities such as swimming etc</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4.</a:t>
          </a:r>
          <a:r>
            <a:rPr lang="en-GB" sz="1100" baseline="0">
              <a:effectLst/>
              <a:latin typeface="Arial"/>
              <a:ea typeface="Times New Roman"/>
              <a:cs typeface="Times New Roman"/>
            </a:rPr>
            <a:t> </a:t>
          </a:r>
          <a:r>
            <a:rPr lang="en-GB" sz="1100">
              <a:effectLst/>
              <a:latin typeface="Arial"/>
              <a:ea typeface="Times New Roman"/>
              <a:cs typeface="Times New Roman"/>
            </a:rPr>
            <a:t>Row 30 of column 3 should include the additional transport costs related to the increased home to school transport arrangements that are put in place in accordance with Council policy.  This figure is therefore likely to be considerably higher than current costs.</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5.</a:t>
          </a:r>
          <a:r>
            <a:rPr lang="en-GB" sz="1100" baseline="0">
              <a:effectLst/>
              <a:latin typeface="Arial"/>
              <a:ea typeface="Times New Roman"/>
              <a:cs typeface="Times New Roman"/>
            </a:rPr>
            <a:t> This table is to capture the impact on the revenue support grant as a result of changes to GAE.  </a:t>
          </a:r>
          <a:r>
            <a:rPr lang="en-GB" sz="1100">
              <a:effectLst/>
              <a:latin typeface="Arial"/>
              <a:ea typeface="Times New Roman"/>
              <a:cs typeface="Times New Roman"/>
            </a:rPr>
            <a:t>Impact on GAE should consider the issues covered in the GAE section of the</a:t>
          </a:r>
          <a:r>
            <a:rPr lang="en-GB" sz="1100" baseline="0">
              <a:effectLst/>
              <a:latin typeface="Arial"/>
              <a:ea typeface="Times New Roman"/>
              <a:cs typeface="Times New Roman"/>
            </a:rPr>
            <a:t> </a:t>
          </a:r>
          <a:r>
            <a:rPr lang="en-GB" sz="1100">
              <a:effectLst/>
              <a:latin typeface="Arial"/>
              <a:ea typeface="Times New Roman"/>
              <a:cs typeface="Times New Roman"/>
            </a:rPr>
            <a:t>guidance document that accompany this template.</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6. Facilities management costs will include costs related to caretakering,</a:t>
          </a:r>
          <a:r>
            <a:rPr lang="en-GB" sz="1100" baseline="0">
              <a:effectLst/>
              <a:latin typeface="Arial"/>
              <a:ea typeface="Times New Roman"/>
              <a:cs typeface="Times New Roman"/>
            </a:rPr>
            <a:t> janitorial and security.</a:t>
          </a:r>
        </a:p>
        <a:p>
          <a:pPr>
            <a:spcAft>
              <a:spcPts val="0"/>
            </a:spcAft>
          </a:pPr>
          <a:endParaRPr lang="en-GB" sz="1100" baseline="0">
            <a:effectLst/>
            <a:latin typeface="Arial"/>
            <a:ea typeface="Times New Roman"/>
            <a:cs typeface="Times New Roman"/>
          </a:endParaRPr>
        </a:p>
        <a:p>
          <a:pPr>
            <a:lnSpc>
              <a:spcPts val="1200"/>
            </a:lnSpc>
            <a:spcAft>
              <a:spcPts val="0"/>
            </a:spcAft>
          </a:pPr>
          <a:r>
            <a:rPr lang="en-GB" sz="1100" baseline="0">
              <a:effectLst/>
              <a:latin typeface="Arial"/>
              <a:ea typeface="Times New Roman"/>
              <a:cs typeface="Times New Roman"/>
            </a:rPr>
            <a:t>7. The capital costs for the receiving school should be taken across the life cycle of the school in line with the life expectancy of that school.  The capital costs for the school proposed for closure should be taken across the same life cycle period.</a:t>
          </a:r>
          <a:endParaRPr lang="en-GB" sz="1100">
            <a:effectLst/>
            <a:latin typeface="Arial"/>
            <a:ea typeface="Times New Roman"/>
            <a:cs typeface="Times New Roman"/>
          </a:endParaRPr>
        </a:p>
        <a:p>
          <a:pPr>
            <a:spcAft>
              <a:spcPts val="0"/>
            </a:spcAft>
          </a:pPr>
          <a:endParaRPr lang="en-GB" sz="1100">
            <a:effectLst/>
            <a:latin typeface="Arial"/>
            <a:ea typeface="Times New Roman"/>
            <a:cs typeface="Times New Roman"/>
          </a:endParaRPr>
        </a:p>
        <a:p>
          <a:pPr>
            <a:spcAft>
              <a:spcPts val="0"/>
            </a:spcAft>
          </a:pPr>
          <a:endParaRPr lang="en-GB" sz="1100">
            <a:effectLst/>
            <a:latin typeface="Arial"/>
            <a:ea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arepoint/Consultations/CURRENT%20CONSULTATIONS/Struan/Proposal%20Paper%20and%20Appendices/15h%20-%20Struan%20PS%20-%20Appendix%20F%20-%20Financial%20Analys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Template - Struan"/>
      <sheetName val="Employee Costs"/>
      <sheetName val="Building Costs"/>
      <sheetName val="Operational Costs"/>
      <sheetName val="Transport Costs"/>
      <sheetName val="Property Costs until disposal"/>
      <sheetName val="Sheet2"/>
      <sheetName val="Primary Entitlements"/>
      <sheetName val="Clerical Entitlements"/>
    </sheetNames>
    <sheetDataSet>
      <sheetData sheetId="0"/>
      <sheetData sheetId="1">
        <row r="21">
          <cell r="C21">
            <v>101218.2</v>
          </cell>
        </row>
        <row r="38">
          <cell r="B38">
            <v>9783.9759999999987</v>
          </cell>
        </row>
        <row r="54">
          <cell r="G54">
            <v>2.97</v>
          </cell>
        </row>
        <row r="55">
          <cell r="G55">
            <v>252.97</v>
          </cell>
        </row>
        <row r="60">
          <cell r="J60">
            <v>2428</v>
          </cell>
        </row>
      </sheetData>
      <sheetData sheetId="2">
        <row r="6">
          <cell r="G6">
            <v>246</v>
          </cell>
        </row>
        <row r="9">
          <cell r="G9">
            <v>0</v>
          </cell>
        </row>
        <row r="17">
          <cell r="M17">
            <v>349.23666666666668</v>
          </cell>
        </row>
        <row r="27">
          <cell r="M27">
            <v>14183.547999999997</v>
          </cell>
        </row>
        <row r="44">
          <cell r="B44">
            <v>5091.7950000000001</v>
          </cell>
        </row>
        <row r="56">
          <cell r="B56">
            <v>1924.2944000000002</v>
          </cell>
        </row>
        <row r="59">
          <cell r="E59">
            <v>151</v>
          </cell>
        </row>
      </sheetData>
      <sheetData sheetId="3">
        <row r="3">
          <cell r="C3">
            <v>1163</v>
          </cell>
        </row>
        <row r="9">
          <cell r="C9">
            <v>55</v>
          </cell>
        </row>
        <row r="32">
          <cell r="E32">
            <v>6926.1824999999999</v>
          </cell>
        </row>
        <row r="35">
          <cell r="G35">
            <v>945.45</v>
          </cell>
        </row>
      </sheetData>
      <sheetData sheetId="4">
        <row r="5">
          <cell r="J5">
            <v>4560</v>
          </cell>
        </row>
        <row r="9">
          <cell r="J9">
            <v>191</v>
          </cell>
        </row>
        <row r="11">
          <cell r="J11">
            <v>0</v>
          </cell>
        </row>
      </sheetData>
      <sheetData sheetId="5">
        <row r="2">
          <cell r="P2">
            <v>10703.24</v>
          </cell>
        </row>
        <row r="3">
          <cell r="P3">
            <v>100.32</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E7308-047D-49DB-B80F-F68B12AC45BC}">
  <dimension ref="A1:AA46"/>
  <sheetViews>
    <sheetView tabSelected="1" topLeftCell="I1" workbookViewId="0">
      <selection activeCell="S4" sqref="S4"/>
    </sheetView>
  </sheetViews>
  <sheetFormatPr defaultRowHeight="15" x14ac:dyDescent="0.25"/>
  <cols>
    <col min="1" max="1" width="26.85546875" customWidth="1"/>
    <col min="2" max="2" width="55" customWidth="1"/>
    <col min="3" max="3" width="17.85546875" customWidth="1"/>
    <col min="4" max="4" width="17.5703125" customWidth="1"/>
    <col min="5" max="5" width="17.42578125" customWidth="1"/>
    <col min="8" max="8" width="18.5703125" customWidth="1"/>
    <col min="12" max="12" width="18.85546875" customWidth="1"/>
    <col min="13" max="13" width="26.42578125" customWidth="1"/>
  </cols>
  <sheetData>
    <row r="1" spans="1:27" ht="21" x14ac:dyDescent="0.35">
      <c r="A1" s="1" t="s">
        <v>0</v>
      </c>
    </row>
    <row r="2" spans="1:27" x14ac:dyDescent="0.25">
      <c r="A2" s="2" t="s">
        <v>1</v>
      </c>
      <c r="B2" s="3" t="s">
        <v>2</v>
      </c>
      <c r="C2" s="3" t="s">
        <v>3</v>
      </c>
      <c r="D2" s="3" t="s">
        <v>4</v>
      </c>
      <c r="E2" s="3" t="s">
        <v>5</v>
      </c>
      <c r="F2" s="3"/>
      <c r="G2" s="2"/>
      <c r="H2" s="41" t="s">
        <v>6</v>
      </c>
      <c r="I2" s="41"/>
      <c r="J2" s="41"/>
      <c r="K2" s="41"/>
      <c r="L2" s="3" t="s">
        <v>7</v>
      </c>
      <c r="M2" s="3" t="s">
        <v>8</v>
      </c>
      <c r="N2" s="3"/>
      <c r="O2" s="3"/>
      <c r="P2" s="3"/>
      <c r="Q2" s="3"/>
      <c r="R2" s="3"/>
      <c r="S2" s="3"/>
      <c r="T2" s="3"/>
      <c r="U2" s="3"/>
      <c r="V2" s="3"/>
      <c r="W2" s="3"/>
      <c r="X2" s="3"/>
      <c r="Y2" s="3"/>
      <c r="Z2" s="3"/>
      <c r="AA2" s="3"/>
    </row>
    <row r="3" spans="1:27" x14ac:dyDescent="0.25">
      <c r="A3" s="4" t="s">
        <v>9</v>
      </c>
      <c r="B3" s="42" t="s">
        <v>10</v>
      </c>
      <c r="C3" s="43"/>
      <c r="D3" s="44"/>
      <c r="E3" s="43"/>
      <c r="F3" s="5"/>
      <c r="G3" s="5"/>
      <c r="H3" s="45" t="s">
        <v>11</v>
      </c>
      <c r="I3" s="46"/>
      <c r="J3" s="46"/>
      <c r="K3" s="46"/>
      <c r="L3" s="46"/>
      <c r="M3" s="46"/>
      <c r="N3" s="4"/>
      <c r="O3" s="4"/>
      <c r="P3" s="4"/>
      <c r="Q3" s="4"/>
      <c r="R3" s="4"/>
      <c r="S3" s="4"/>
      <c r="T3" s="4"/>
      <c r="U3" s="4"/>
      <c r="V3" s="4"/>
      <c r="W3" s="4"/>
      <c r="X3" s="4"/>
      <c r="Y3" s="4"/>
      <c r="Z3" s="4"/>
      <c r="AA3" s="4"/>
    </row>
    <row r="4" spans="1:27" ht="165" x14ac:dyDescent="0.25">
      <c r="A4" s="4" t="s">
        <v>12</v>
      </c>
      <c r="B4" s="6" t="s">
        <v>13</v>
      </c>
      <c r="C4" s="7" t="s">
        <v>14</v>
      </c>
      <c r="D4" s="8" t="s">
        <v>15</v>
      </c>
      <c r="E4" s="8" t="s">
        <v>16</v>
      </c>
      <c r="F4" s="4"/>
      <c r="G4" s="4"/>
      <c r="H4" s="47" t="s">
        <v>17</v>
      </c>
      <c r="I4" s="48"/>
      <c r="J4" s="48"/>
      <c r="K4" s="48"/>
      <c r="L4" s="9" t="s">
        <v>18</v>
      </c>
      <c r="M4" s="10" t="s">
        <v>19</v>
      </c>
      <c r="N4" s="4"/>
      <c r="O4" s="4"/>
      <c r="P4" s="4"/>
      <c r="Q4" s="4"/>
      <c r="R4" s="4"/>
      <c r="S4" s="4"/>
      <c r="T4" s="4"/>
      <c r="U4" s="4"/>
      <c r="V4" s="4"/>
      <c r="W4" s="4"/>
      <c r="X4" s="4"/>
      <c r="Y4" s="4"/>
      <c r="Z4" s="4"/>
      <c r="AA4" s="4"/>
    </row>
    <row r="5" spans="1:27" ht="30" x14ac:dyDescent="0.25">
      <c r="A5" s="4" t="s">
        <v>20</v>
      </c>
      <c r="B5" s="11" t="s">
        <v>21</v>
      </c>
      <c r="C5" s="12"/>
      <c r="D5" s="13"/>
      <c r="E5" s="13"/>
      <c r="F5" s="4"/>
      <c r="G5" s="4"/>
      <c r="H5" s="49" t="s">
        <v>22</v>
      </c>
      <c r="I5" s="49"/>
      <c r="J5" s="49"/>
      <c r="K5" s="49"/>
      <c r="L5" s="14"/>
      <c r="M5" s="14"/>
      <c r="N5" s="4"/>
      <c r="O5" s="4"/>
      <c r="P5" s="4"/>
      <c r="Q5" s="4"/>
      <c r="R5" s="4"/>
      <c r="S5" s="4"/>
      <c r="T5" s="4"/>
      <c r="U5" s="4"/>
      <c r="V5" s="4"/>
      <c r="W5" s="4"/>
      <c r="X5" s="4"/>
      <c r="Y5" s="4"/>
      <c r="Z5" s="4"/>
      <c r="AA5" s="4"/>
    </row>
    <row r="6" spans="1:27" x14ac:dyDescent="0.25">
      <c r="A6" s="4" t="s">
        <v>23</v>
      </c>
      <c r="B6" s="15" t="s">
        <v>24</v>
      </c>
      <c r="C6" s="16"/>
      <c r="D6" s="16"/>
      <c r="E6" s="16"/>
      <c r="H6" s="14" t="s">
        <v>25</v>
      </c>
      <c r="I6" s="14"/>
      <c r="J6" s="14"/>
      <c r="K6" s="14"/>
      <c r="L6" s="14"/>
      <c r="M6" s="14"/>
    </row>
    <row r="7" spans="1:27" x14ac:dyDescent="0.25">
      <c r="A7" s="4" t="s">
        <v>26</v>
      </c>
      <c r="B7" s="14" t="s">
        <v>27</v>
      </c>
      <c r="C7" s="17">
        <f>ROUND('[1]Employee Costs'!C21,0)</f>
        <v>101218</v>
      </c>
      <c r="D7" s="17">
        <v>0</v>
      </c>
      <c r="E7" s="17">
        <f>C7-D7</f>
        <v>101218</v>
      </c>
      <c r="H7" s="50"/>
      <c r="I7" s="51"/>
      <c r="J7" s="51"/>
      <c r="K7" s="51"/>
    </row>
    <row r="8" spans="1:27" x14ac:dyDescent="0.25">
      <c r="A8" s="4" t="s">
        <v>28</v>
      </c>
      <c r="B8" s="14" t="s">
        <v>29</v>
      </c>
      <c r="C8" s="17">
        <f>ROUND('[1]Employee Costs'!B38,0)</f>
        <v>9784</v>
      </c>
      <c r="D8" s="17">
        <v>0</v>
      </c>
      <c r="E8" s="17">
        <f>C8-D8</f>
        <v>9784</v>
      </c>
    </row>
    <row r="9" spans="1:27" x14ac:dyDescent="0.25">
      <c r="A9" s="4" t="s">
        <v>30</v>
      </c>
      <c r="B9" s="14" t="s">
        <v>31</v>
      </c>
      <c r="C9" s="17">
        <f>ROUND('[1]Employee Costs'!G55,0)</f>
        <v>253</v>
      </c>
      <c r="D9" s="18">
        <f>'[1]Employee Costs'!G54</f>
        <v>2.97</v>
      </c>
      <c r="E9" s="17">
        <f>C9-D9</f>
        <v>250.03</v>
      </c>
    </row>
    <row r="10" spans="1:27" x14ac:dyDescent="0.25">
      <c r="A10" s="4" t="s">
        <v>32</v>
      </c>
      <c r="B10" s="14" t="s">
        <v>33</v>
      </c>
      <c r="C10" s="17">
        <v>0</v>
      </c>
      <c r="D10" s="17"/>
      <c r="E10" s="17">
        <f>C10-D10</f>
        <v>0</v>
      </c>
    </row>
    <row r="11" spans="1:27" x14ac:dyDescent="0.25">
      <c r="A11" s="4" t="s">
        <v>34</v>
      </c>
      <c r="B11" s="14" t="s">
        <v>35</v>
      </c>
      <c r="C11" s="17">
        <f>ROUND('[1]Employee Costs'!J60,0)</f>
        <v>2428</v>
      </c>
      <c r="D11" s="19">
        <v>0</v>
      </c>
      <c r="E11" s="17">
        <f>C11-D11</f>
        <v>2428</v>
      </c>
    </row>
    <row r="12" spans="1:27" x14ac:dyDescent="0.25">
      <c r="A12" s="4" t="s">
        <v>36</v>
      </c>
      <c r="B12" s="14"/>
      <c r="C12" s="17"/>
      <c r="D12" s="17"/>
      <c r="E12" s="17"/>
    </row>
    <row r="13" spans="1:27" x14ac:dyDescent="0.25">
      <c r="A13" s="4" t="s">
        <v>37</v>
      </c>
      <c r="B13" s="15" t="s">
        <v>38</v>
      </c>
      <c r="C13" s="20"/>
      <c r="D13" s="20"/>
      <c r="E13" s="20"/>
    </row>
    <row r="14" spans="1:27" x14ac:dyDescent="0.25">
      <c r="A14" s="4" t="s">
        <v>39</v>
      </c>
      <c r="B14" s="14" t="s">
        <v>40</v>
      </c>
      <c r="C14" s="17">
        <f>ROUND('[1]Building Costs'!G6,0)</f>
        <v>246</v>
      </c>
      <c r="D14" s="19">
        <v>0</v>
      </c>
      <c r="E14" s="17">
        <f t="shared" ref="E14:E23" si="0">C14-D14</f>
        <v>246</v>
      </c>
      <c r="H14" s="21" t="s">
        <v>41</v>
      </c>
    </row>
    <row r="15" spans="1:27" x14ac:dyDescent="0.25">
      <c r="A15" s="4" t="s">
        <v>42</v>
      </c>
      <c r="B15" s="14" t="s">
        <v>43</v>
      </c>
      <c r="C15" s="17">
        <f>ROUND('[1]Building Costs'!G9,0)</f>
        <v>0</v>
      </c>
      <c r="D15" s="19">
        <v>0</v>
      </c>
      <c r="E15" s="17">
        <f t="shared" si="0"/>
        <v>0</v>
      </c>
      <c r="H15" s="38" t="s">
        <v>44</v>
      </c>
      <c r="I15" s="52"/>
      <c r="J15" s="52"/>
      <c r="K15" s="52"/>
      <c r="L15" s="53"/>
    </row>
    <row r="16" spans="1:27" x14ac:dyDescent="0.25">
      <c r="A16" s="4" t="s">
        <v>45</v>
      </c>
      <c r="B16" s="14" t="s">
        <v>46</v>
      </c>
      <c r="C16" s="17">
        <f>ROUND('[1]Building Costs'!M17,0)</f>
        <v>349</v>
      </c>
      <c r="D16" s="17">
        <v>0</v>
      </c>
      <c r="E16" s="17">
        <f t="shared" si="0"/>
        <v>349</v>
      </c>
      <c r="H16" s="22" t="s">
        <v>40</v>
      </c>
      <c r="I16" s="23"/>
      <c r="J16" s="23"/>
      <c r="K16" s="24"/>
      <c r="L16" s="17">
        <f>C14</f>
        <v>246</v>
      </c>
    </row>
    <row r="17" spans="1:12" x14ac:dyDescent="0.25">
      <c r="A17" s="4" t="s">
        <v>47</v>
      </c>
      <c r="B17" s="14" t="s">
        <v>48</v>
      </c>
      <c r="C17" s="17">
        <f>ROUND('[1]Building Costs'!M27,0)</f>
        <v>14184</v>
      </c>
      <c r="D17" s="17">
        <v>0</v>
      </c>
      <c r="E17" s="17">
        <f t="shared" si="0"/>
        <v>14184</v>
      </c>
      <c r="H17" s="22" t="s">
        <v>43</v>
      </c>
      <c r="I17" s="23"/>
      <c r="J17" s="23"/>
      <c r="K17" s="24"/>
      <c r="L17" s="17">
        <f>C15</f>
        <v>0</v>
      </c>
    </row>
    <row r="18" spans="1:12" x14ac:dyDescent="0.25">
      <c r="A18" s="4" t="s">
        <v>49</v>
      </c>
      <c r="B18" s="14" t="s">
        <v>50</v>
      </c>
      <c r="C18" s="17">
        <f>ROUND('[1]Building Costs'!B44,0)</f>
        <v>5092</v>
      </c>
      <c r="D18" s="17">
        <v>0</v>
      </c>
      <c r="E18" s="17">
        <f t="shared" si="0"/>
        <v>5092</v>
      </c>
      <c r="H18" s="22" t="s">
        <v>46</v>
      </c>
      <c r="I18" s="23"/>
      <c r="J18" s="23"/>
      <c r="K18" s="24"/>
      <c r="L18" s="17">
        <f>ROUND('[1]Property Costs until disposal'!P3,0)</f>
        <v>100</v>
      </c>
    </row>
    <row r="19" spans="1:12" x14ac:dyDescent="0.25">
      <c r="A19" s="4" t="s">
        <v>51</v>
      </c>
      <c r="B19" s="14" t="s">
        <v>52</v>
      </c>
      <c r="C19" s="17">
        <f>ROUND('[1]Building Costs'!E59,0)</f>
        <v>151</v>
      </c>
      <c r="D19" s="17">
        <v>5</v>
      </c>
      <c r="E19" s="17">
        <f t="shared" si="0"/>
        <v>146</v>
      </c>
      <c r="H19" s="22" t="s">
        <v>48</v>
      </c>
      <c r="I19" s="23"/>
      <c r="J19" s="23"/>
      <c r="K19" s="24"/>
      <c r="L19" s="17">
        <f>ROUND('[1]Property Costs until disposal'!P2,0)</f>
        <v>10703</v>
      </c>
    </row>
    <row r="20" spans="1:12" x14ac:dyDescent="0.25">
      <c r="A20" s="4" t="s">
        <v>53</v>
      </c>
      <c r="B20" s="14" t="s">
        <v>54</v>
      </c>
      <c r="C20" s="17">
        <v>0</v>
      </c>
      <c r="D20" s="17"/>
      <c r="E20" s="17">
        <f t="shared" si="0"/>
        <v>0</v>
      </c>
      <c r="H20" s="22" t="s">
        <v>50</v>
      </c>
      <c r="I20" s="23"/>
      <c r="J20" s="23"/>
      <c r="K20" s="24"/>
      <c r="L20" s="17">
        <v>0</v>
      </c>
    </row>
    <row r="21" spans="1:12" x14ac:dyDescent="0.25">
      <c r="A21" s="4" t="s">
        <v>55</v>
      </c>
      <c r="B21" s="14" t="s">
        <v>56</v>
      </c>
      <c r="C21" s="17">
        <f>'[1]Building Costs'!B56</f>
        <v>1924.2944000000002</v>
      </c>
      <c r="D21" s="17">
        <v>0</v>
      </c>
      <c r="E21" s="17">
        <f t="shared" si="0"/>
        <v>1924.2944000000002</v>
      </c>
      <c r="H21" s="22" t="s">
        <v>57</v>
      </c>
      <c r="I21" s="23"/>
      <c r="J21" s="23"/>
      <c r="K21" s="24"/>
      <c r="L21" s="17">
        <v>0</v>
      </c>
    </row>
    <row r="22" spans="1:12" x14ac:dyDescent="0.25">
      <c r="A22" s="4" t="s">
        <v>58</v>
      </c>
      <c r="B22" s="14" t="s">
        <v>59</v>
      </c>
      <c r="C22" s="17">
        <v>0</v>
      </c>
      <c r="D22" s="17">
        <v>0</v>
      </c>
      <c r="E22" s="17">
        <f t="shared" si="0"/>
        <v>0</v>
      </c>
      <c r="H22" s="22" t="s">
        <v>52</v>
      </c>
      <c r="I22" s="23"/>
      <c r="J22" s="23"/>
      <c r="K22" s="24"/>
      <c r="L22" s="17">
        <v>0</v>
      </c>
    </row>
    <row r="23" spans="1:12" x14ac:dyDescent="0.25">
      <c r="A23" s="4" t="s">
        <v>60</v>
      </c>
      <c r="B23" s="14" t="s">
        <v>61</v>
      </c>
      <c r="C23" s="17">
        <v>0</v>
      </c>
      <c r="D23" s="17">
        <v>0</v>
      </c>
      <c r="E23" s="17">
        <f t="shared" si="0"/>
        <v>0</v>
      </c>
      <c r="H23" s="22" t="s">
        <v>54</v>
      </c>
      <c r="I23" s="23"/>
      <c r="J23" s="23"/>
      <c r="K23" s="24"/>
      <c r="L23" s="17">
        <v>0</v>
      </c>
    </row>
    <row r="24" spans="1:12" x14ac:dyDescent="0.25">
      <c r="A24" s="4" t="s">
        <v>62</v>
      </c>
      <c r="B24" s="14"/>
      <c r="C24" s="17"/>
      <c r="D24" s="17"/>
      <c r="E24" s="17"/>
      <c r="H24" s="54" t="s">
        <v>63</v>
      </c>
      <c r="I24" s="55"/>
      <c r="J24" s="55"/>
      <c r="K24" s="56"/>
      <c r="L24" s="17">
        <v>0</v>
      </c>
    </row>
    <row r="25" spans="1:12" x14ac:dyDescent="0.25">
      <c r="A25" s="4" t="s">
        <v>64</v>
      </c>
      <c r="B25" s="15" t="s">
        <v>65</v>
      </c>
      <c r="C25" s="20"/>
      <c r="D25" s="20"/>
      <c r="E25" s="20"/>
      <c r="H25" s="54" t="s">
        <v>61</v>
      </c>
      <c r="I25" s="55"/>
      <c r="J25" s="55"/>
      <c r="K25" s="56"/>
      <c r="L25" s="17">
        <v>0</v>
      </c>
    </row>
    <row r="26" spans="1:12" ht="15.75" thickBot="1" x14ac:dyDescent="0.3">
      <c r="A26" s="4" t="s">
        <v>66</v>
      </c>
      <c r="B26" s="14" t="s">
        <v>67</v>
      </c>
      <c r="C26" s="17">
        <f>ROUND('[1]Operational Costs'!C3,0)</f>
        <v>1163</v>
      </c>
      <c r="D26" s="17">
        <f>'[1]Operational Costs'!C9</f>
        <v>55</v>
      </c>
      <c r="E26" s="17">
        <f>C26-D26</f>
        <v>1108</v>
      </c>
      <c r="H26" s="57" t="s">
        <v>68</v>
      </c>
      <c r="I26" s="58"/>
      <c r="J26" s="58"/>
      <c r="K26" s="59"/>
      <c r="L26" s="25">
        <f>SUM(L16:L25)</f>
        <v>11049</v>
      </c>
    </row>
    <row r="27" spans="1:12" x14ac:dyDescent="0.25">
      <c r="A27" s="4" t="s">
        <v>69</v>
      </c>
      <c r="B27" s="14" t="s">
        <v>70</v>
      </c>
      <c r="C27" s="17">
        <f>ROUND('[1]Operational Costs'!E32,0)</f>
        <v>6926</v>
      </c>
      <c r="D27" s="17">
        <f>ROUND('[1]Operational Costs'!G35,0)</f>
        <v>945</v>
      </c>
      <c r="E27" s="17">
        <f>C27-D27</f>
        <v>5981</v>
      </c>
    </row>
    <row r="28" spans="1:12" x14ac:dyDescent="0.25">
      <c r="A28" s="4" t="s">
        <v>71</v>
      </c>
      <c r="B28" s="14" t="s">
        <v>72</v>
      </c>
      <c r="C28" s="17">
        <v>0</v>
      </c>
      <c r="D28" s="17"/>
      <c r="E28" s="17">
        <f>C28-D28</f>
        <v>0</v>
      </c>
    </row>
    <row r="29" spans="1:12" x14ac:dyDescent="0.25">
      <c r="A29" s="4" t="s">
        <v>73</v>
      </c>
      <c r="B29" s="14" t="s">
        <v>74</v>
      </c>
      <c r="C29" s="17">
        <v>0</v>
      </c>
      <c r="D29" s="17"/>
      <c r="E29" s="17">
        <f>C29-D29</f>
        <v>0</v>
      </c>
    </row>
    <row r="30" spans="1:12" x14ac:dyDescent="0.25">
      <c r="A30" s="4" t="s">
        <v>75</v>
      </c>
      <c r="B30" s="14"/>
      <c r="C30" s="17"/>
      <c r="D30" s="17"/>
      <c r="E30" s="17"/>
    </row>
    <row r="31" spans="1:12" x14ac:dyDescent="0.25">
      <c r="A31" s="4" t="s">
        <v>76</v>
      </c>
      <c r="B31" s="15" t="s">
        <v>77</v>
      </c>
      <c r="C31" s="20"/>
      <c r="D31" s="20"/>
      <c r="E31" s="20"/>
      <c r="H31" s="21" t="s">
        <v>78</v>
      </c>
    </row>
    <row r="32" spans="1:12" x14ac:dyDescent="0.25">
      <c r="A32" s="4" t="s">
        <v>79</v>
      </c>
      <c r="B32" s="14" t="s">
        <v>80</v>
      </c>
      <c r="C32" s="17">
        <f>'[1]Transport Costs'!J5</f>
        <v>4560</v>
      </c>
      <c r="D32" s="26">
        <v>0</v>
      </c>
      <c r="E32" s="17">
        <f>C32-D32</f>
        <v>4560</v>
      </c>
      <c r="H32" s="38" t="s">
        <v>81</v>
      </c>
      <c r="I32" s="39"/>
      <c r="J32" s="39"/>
      <c r="K32" s="39"/>
      <c r="L32" s="40"/>
    </row>
    <row r="33" spans="1:12" ht="15.75" thickBot="1" x14ac:dyDescent="0.3">
      <c r="A33" s="4" t="s">
        <v>82</v>
      </c>
      <c r="B33" s="14" t="s">
        <v>83</v>
      </c>
      <c r="C33" s="17">
        <v>0</v>
      </c>
      <c r="D33" s="17">
        <v>0</v>
      </c>
      <c r="E33" s="17">
        <f>C33-D33</f>
        <v>0</v>
      </c>
      <c r="H33" s="54"/>
      <c r="I33" s="55"/>
      <c r="J33" s="55"/>
      <c r="K33" s="56"/>
      <c r="L33" s="27"/>
    </row>
    <row r="34" spans="1:12" ht="15.75" thickBot="1" x14ac:dyDescent="0.3">
      <c r="A34" s="4" t="s">
        <v>84</v>
      </c>
      <c r="B34" s="14" t="s">
        <v>85</v>
      </c>
      <c r="C34" s="17">
        <f>'[1]Transport Costs'!J9</f>
        <v>191</v>
      </c>
      <c r="D34" s="17">
        <f>'[1]Transport Costs'!J11</f>
        <v>0</v>
      </c>
      <c r="E34" s="17">
        <f>C34-D34</f>
        <v>191</v>
      </c>
      <c r="H34" s="57" t="s">
        <v>86</v>
      </c>
      <c r="I34" s="58"/>
      <c r="J34" s="58"/>
      <c r="K34" s="59"/>
      <c r="L34" s="28"/>
    </row>
    <row r="35" spans="1:12" x14ac:dyDescent="0.25">
      <c r="A35" s="4" t="s">
        <v>87</v>
      </c>
      <c r="B35" s="29" t="s">
        <v>88</v>
      </c>
      <c r="C35" s="30">
        <f>SUM(C7:C34)</f>
        <v>148469.29440000001</v>
      </c>
      <c r="D35" s="30">
        <f>SUM(D7:D34)</f>
        <v>1007.97</v>
      </c>
      <c r="E35" s="30">
        <f>C35-D35</f>
        <v>147461.32440000001</v>
      </c>
    </row>
    <row r="36" spans="1:12" x14ac:dyDescent="0.25">
      <c r="A36" s="4" t="s">
        <v>89</v>
      </c>
      <c r="B36" s="14"/>
      <c r="C36" s="17"/>
      <c r="D36" s="17"/>
      <c r="E36" s="17"/>
    </row>
    <row r="37" spans="1:12" x14ac:dyDescent="0.25">
      <c r="A37" s="4" t="s">
        <v>90</v>
      </c>
      <c r="B37" s="14" t="s">
        <v>91</v>
      </c>
      <c r="C37" s="20"/>
      <c r="D37" s="20"/>
      <c r="E37" s="20"/>
    </row>
    <row r="38" spans="1:12" x14ac:dyDescent="0.25">
      <c r="A38" s="4" t="s">
        <v>92</v>
      </c>
      <c r="B38" s="14" t="s">
        <v>93</v>
      </c>
      <c r="C38" s="17">
        <v>0</v>
      </c>
      <c r="D38" s="17">
        <v>0</v>
      </c>
      <c r="E38" s="17">
        <f>C38-D38</f>
        <v>0</v>
      </c>
      <c r="H38" s="21" t="s">
        <v>94</v>
      </c>
    </row>
    <row r="39" spans="1:12" x14ac:dyDescent="0.25">
      <c r="A39" s="4" t="s">
        <v>95</v>
      </c>
      <c r="B39" s="14" t="s">
        <v>96</v>
      </c>
      <c r="C39" s="17">
        <v>0</v>
      </c>
      <c r="D39" s="17">
        <v>0</v>
      </c>
      <c r="E39" s="17">
        <f>C39-D39</f>
        <v>0</v>
      </c>
      <c r="H39" s="60" t="s">
        <v>97</v>
      </c>
      <c r="I39" s="60"/>
      <c r="J39" s="60"/>
      <c r="K39" s="60"/>
      <c r="L39" s="14"/>
    </row>
    <row r="40" spans="1:12" ht="15.75" thickBot="1" x14ac:dyDescent="0.3">
      <c r="A40" s="4" t="s">
        <v>98</v>
      </c>
      <c r="B40" s="14" t="s">
        <v>99</v>
      </c>
      <c r="C40" s="17">
        <v>0</v>
      </c>
      <c r="D40" s="17">
        <v>0</v>
      </c>
      <c r="E40" s="17">
        <f>C40-D40</f>
        <v>0</v>
      </c>
      <c r="H40" s="49"/>
      <c r="I40" s="49"/>
      <c r="J40" s="49"/>
      <c r="K40" s="49"/>
      <c r="L40" s="27"/>
    </row>
    <row r="41" spans="1:12" ht="15.75" thickBot="1" x14ac:dyDescent="0.3">
      <c r="A41" s="4" t="s">
        <v>100</v>
      </c>
      <c r="B41" s="14" t="s">
        <v>101</v>
      </c>
      <c r="C41" s="17">
        <v>0</v>
      </c>
      <c r="D41" s="17">
        <v>0</v>
      </c>
      <c r="E41" s="17">
        <f>C41-D41</f>
        <v>0</v>
      </c>
      <c r="H41" s="61" t="s">
        <v>102</v>
      </c>
      <c r="I41" s="61"/>
      <c r="J41" s="61"/>
      <c r="K41" s="57"/>
      <c r="L41" s="31">
        <v>-2242</v>
      </c>
    </row>
    <row r="42" spans="1:12" x14ac:dyDescent="0.25">
      <c r="A42" s="4" t="s">
        <v>103</v>
      </c>
      <c r="B42" s="29" t="s">
        <v>104</v>
      </c>
      <c r="C42" s="30">
        <f>SUM(C38:C41)</f>
        <v>0</v>
      </c>
      <c r="D42" s="30">
        <f>SUM(D38:D41)</f>
        <v>0</v>
      </c>
      <c r="E42" s="30">
        <f>SUM(E38:E41)</f>
        <v>0</v>
      </c>
    </row>
    <row r="43" spans="1:12" ht="15.75" thickBot="1" x14ac:dyDescent="0.3">
      <c r="A43" s="4" t="s">
        <v>105</v>
      </c>
      <c r="B43" s="14"/>
      <c r="C43" s="17"/>
      <c r="D43" s="17"/>
      <c r="E43" s="32"/>
    </row>
    <row r="44" spans="1:12" ht="15.75" thickBot="1" x14ac:dyDescent="0.3">
      <c r="A44" s="4" t="s">
        <v>106</v>
      </c>
      <c r="B44" s="33" t="s">
        <v>107</v>
      </c>
      <c r="C44" s="34">
        <f>C35+C42</f>
        <v>148469.29440000001</v>
      </c>
      <c r="D44" s="35">
        <f>D35+D42</f>
        <v>1007.97</v>
      </c>
      <c r="E44" s="36">
        <f>E35+E42</f>
        <v>147461.32440000001</v>
      </c>
    </row>
    <row r="45" spans="1:12" x14ac:dyDescent="0.25">
      <c r="A45" s="4" t="s">
        <v>108</v>
      </c>
      <c r="C45" s="37"/>
      <c r="D45" s="37"/>
      <c r="E45" s="37"/>
    </row>
    <row r="46" spans="1:12" x14ac:dyDescent="0.25">
      <c r="A46" s="4" t="s">
        <v>109</v>
      </c>
      <c r="B46" s="33" t="s">
        <v>110</v>
      </c>
      <c r="C46" s="34">
        <f>C44/1</f>
        <v>148469.29440000001</v>
      </c>
      <c r="D46" s="34">
        <f>D44/1</f>
        <v>1007.97</v>
      </c>
      <c r="E46" s="30">
        <f>E44/1</f>
        <v>147461.32440000001</v>
      </c>
    </row>
  </sheetData>
  <mergeCells count="17">
    <mergeCell ref="H33:K33"/>
    <mergeCell ref="H34:K34"/>
    <mergeCell ref="H39:K39"/>
    <mergeCell ref="H40:K40"/>
    <mergeCell ref="H41:K41"/>
    <mergeCell ref="H32:L32"/>
    <mergeCell ref="H2:K2"/>
    <mergeCell ref="B3:C3"/>
    <mergeCell ref="D3:E3"/>
    <mergeCell ref="H3:M3"/>
    <mergeCell ref="H4:K4"/>
    <mergeCell ref="H5:K5"/>
    <mergeCell ref="H7:K7"/>
    <mergeCell ref="H15:L15"/>
    <mergeCell ref="H24:K24"/>
    <mergeCell ref="H25:K25"/>
    <mergeCell ref="H26:K2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Jackson</dc:creator>
  <cp:lastModifiedBy>Ian Jackson</cp:lastModifiedBy>
  <dcterms:created xsi:type="dcterms:W3CDTF">2023-01-25T09:47:31Z</dcterms:created>
  <dcterms:modified xsi:type="dcterms:W3CDTF">2023-04-17T10:00:21Z</dcterms:modified>
</cp:coreProperties>
</file>