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3B9245DF-F118-44D6-92AA-9BBEEAFAE571}" xr6:coauthVersionLast="47" xr6:coauthVersionMax="47" xr10:uidLastSave="{00000000-0000-0000-0000-000000000000}"/>
  <bookViews>
    <workbookView xWindow="-110" yWindow="-110" windowWidth="19420" windowHeight="10300" firstSheet="16" activeTab="20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3" i="1"/>
  <c r="E13" i="1"/>
  <c r="E10" i="1"/>
  <c r="C10" i="1"/>
  <c r="E17" i="1"/>
  <c r="C17" i="1"/>
  <c r="F11" i="10"/>
  <c r="F10" i="10"/>
  <c r="F9" i="10"/>
  <c r="F8" i="10"/>
  <c r="F17" i="9"/>
  <c r="F16" i="9"/>
  <c r="F15" i="9"/>
  <c r="F14" i="9"/>
  <c r="F13" i="9"/>
  <c r="F12" i="9"/>
  <c r="F11" i="9"/>
  <c r="F10" i="9"/>
  <c r="F9" i="9"/>
  <c r="F8" i="9"/>
  <c r="F14" i="6"/>
  <c r="F13" i="6"/>
  <c r="F12" i="6"/>
  <c r="F11" i="6"/>
  <c r="F10" i="6"/>
  <c r="F9" i="6"/>
  <c r="F8" i="6"/>
  <c r="D5" i="3" l="1"/>
  <c r="F2" i="3" s="1"/>
  <c r="F5" i="6" l="1"/>
  <c r="F5" i="2"/>
  <c r="D5" i="2"/>
  <c r="F5" i="3"/>
  <c r="F5" i="4"/>
  <c r="D5" i="4"/>
  <c r="F5" i="5"/>
  <c r="D5" i="5"/>
  <c r="D5" i="6"/>
  <c r="F2" i="6" s="1"/>
  <c r="F5" i="7"/>
  <c r="D5" i="7"/>
  <c r="F2" i="7" s="1"/>
  <c r="F5" i="8"/>
  <c r="D5" i="8"/>
  <c r="F2" i="8" s="1"/>
  <c r="F16" i="1"/>
  <c r="F5" i="9"/>
  <c r="D5" i="9"/>
  <c r="F2" i="9" s="1"/>
  <c r="F5" i="10"/>
  <c r="D5" i="10"/>
  <c r="F2" i="10" s="1"/>
  <c r="F5" i="11"/>
  <c r="D5" i="11"/>
  <c r="F2" i="11" s="1"/>
  <c r="F5" i="12"/>
  <c r="D5" i="12"/>
  <c r="F2" i="12" s="1"/>
  <c r="F5" i="13"/>
  <c r="D5" i="13"/>
  <c r="F2" i="13" s="1"/>
  <c r="F5" i="14"/>
  <c r="D5" i="14"/>
  <c r="F2" i="14" s="1"/>
  <c r="F5" i="15"/>
  <c r="D5" i="15"/>
  <c r="F2" i="15" s="1"/>
  <c r="F5" i="16"/>
  <c r="D5" i="16"/>
  <c r="F2" i="16" s="1"/>
  <c r="F5" i="17"/>
  <c r="D5" i="17"/>
  <c r="F2" i="17" s="1"/>
  <c r="F5" i="18"/>
  <c r="D5" i="18"/>
  <c r="F2" i="18" s="1"/>
  <c r="F5" i="19"/>
  <c r="D5" i="19"/>
  <c r="F2" i="19" s="1"/>
  <c r="F5" i="20"/>
  <c r="D5" i="20"/>
  <c r="F2" i="20" s="1"/>
  <c r="F5" i="21"/>
  <c r="D5" i="21"/>
  <c r="F2" i="21" s="1"/>
  <c r="F2" i="5" l="1"/>
  <c r="F13" i="1" s="1"/>
  <c r="F2" i="4"/>
  <c r="F12" i="1" s="1"/>
  <c r="F2" i="2"/>
  <c r="F10" i="1" s="1"/>
  <c r="F17" i="1"/>
  <c r="E28" i="1" l="1"/>
  <c r="B10" i="1"/>
  <c r="C19" i="1"/>
  <c r="F19" i="1"/>
  <c r="F18" i="1"/>
  <c r="E14" i="1"/>
  <c r="E12" i="1"/>
  <c r="C12" i="1"/>
  <c r="E11" i="1"/>
  <c r="C11" i="1"/>
  <c r="F14" i="1"/>
  <c r="F5" i="22"/>
  <c r="E30" i="1" s="1"/>
  <c r="D5" i="22"/>
  <c r="F2" i="22" s="1"/>
  <c r="E29" i="1"/>
  <c r="F29" i="1"/>
  <c r="E27" i="1"/>
  <c r="E26" i="1"/>
  <c r="E25" i="1"/>
  <c r="E24" i="1"/>
  <c r="E23" i="1"/>
  <c r="E22" i="1"/>
  <c r="E21" i="1"/>
  <c r="E20" i="1"/>
  <c r="E19" i="1"/>
  <c r="E18" i="1"/>
  <c r="E15" i="1"/>
  <c r="F11" i="1"/>
  <c r="B30" i="1"/>
  <c r="B29" i="1"/>
  <c r="B28" i="1"/>
  <c r="B27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F30" i="1" l="1"/>
  <c r="F20" i="1"/>
  <c r="F15" i="1"/>
  <c r="F28" i="1"/>
  <c r="F25" i="1"/>
  <c r="F24" i="1"/>
  <c r="F21" i="1"/>
  <c r="F23" i="1"/>
  <c r="F22" i="1"/>
  <c r="F26" i="1"/>
  <c r="C20" i="1"/>
  <c r="C15" i="1"/>
  <c r="C18" i="1"/>
  <c r="C14" i="1"/>
  <c r="C30" i="1"/>
  <c r="C29" i="1"/>
  <c r="C27" i="1"/>
  <c r="C26" i="1"/>
  <c r="C28" i="1"/>
  <c r="C25" i="1"/>
  <c r="C24" i="1"/>
  <c r="C23" i="1"/>
  <c r="C22" i="1"/>
  <c r="C21" i="1"/>
  <c r="E7" i="1"/>
  <c r="F27" i="1" l="1"/>
  <c r="C7" i="1"/>
  <c r="E5" i="1" l="1"/>
</calcChain>
</file>

<file path=xl/sharedStrings.xml><?xml version="1.0" encoding="utf-8"?>
<sst xmlns="http://schemas.openxmlformats.org/spreadsheetml/2006/main" count="1055" uniqueCount="609">
  <si>
    <t>Ward Discretionary Budget Balance</t>
  </si>
  <si>
    <t>WARD 16</t>
  </si>
  <si>
    <t>Contribution Totals todate</t>
  </si>
  <si>
    <t>Project No</t>
  </si>
  <si>
    <t>Name of Project &amp; Project Description</t>
  </si>
  <si>
    <t>Total Cost of Project (£)</t>
  </si>
  <si>
    <t>WDB Contribution 
(£)</t>
  </si>
  <si>
    <t>Partner Contribution
(£)</t>
  </si>
  <si>
    <t xml:space="preserve">Web updated: </t>
  </si>
  <si>
    <t>Ward No</t>
  </si>
  <si>
    <t>WDB Contributions 
(£)</t>
  </si>
  <si>
    <t>Balance</t>
  </si>
  <si>
    <t>WARD 1</t>
  </si>
  <si>
    <t>WARD 2</t>
  </si>
  <si>
    <t>WARD 3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</si>
  <si>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</si>
  <si>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</si>
  <si>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</si>
  <si>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</si>
  <si>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</si>
  <si>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</si>
  <si>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</si>
  <si>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</si>
  <si>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</si>
  <si>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Inverness West</t>
  </si>
  <si>
    <t>WARD 15</t>
  </si>
  <si>
    <t>WARD 17</t>
  </si>
  <si>
    <t>Inverness Millburn</t>
  </si>
  <si>
    <t>WARD 18</t>
  </si>
  <si>
    <t>WARD 19</t>
  </si>
  <si>
    <t>WARD 20</t>
  </si>
  <si>
    <t>Inverness South</t>
  </si>
  <si>
    <t>WARD 21</t>
  </si>
  <si>
    <t>Aird and Loch Ness</t>
  </si>
  <si>
    <t>Badenoch and Strathspey</t>
  </si>
  <si>
    <t>Fort William and Ardnamurchan</t>
  </si>
  <si>
    <t>Eilean a'Cheo</t>
  </si>
  <si>
    <t>Wester Ross, Strathpeffer &amp; Lochalsh</t>
  </si>
  <si>
    <t>East Sutherland and Edderton</t>
  </si>
  <si>
    <t xml:space="preserve">Tain and Easter Ross </t>
  </si>
  <si>
    <t>Completed / Paid</t>
  </si>
  <si>
    <t>North, West and Central Sutherland</t>
  </si>
  <si>
    <t>Thurso and Northwest Caithness</t>
  </si>
  <si>
    <t xml:space="preserve">Wick and East Caithness </t>
  </si>
  <si>
    <t>Ward 4</t>
  </si>
  <si>
    <t xml:space="preserve">Cromarty Firth </t>
  </si>
  <si>
    <t xml:space="preserve">Dingwall &amp; Seaforth </t>
  </si>
  <si>
    <t xml:space="preserve">Black Isle </t>
  </si>
  <si>
    <t>Caol and Mallaig</t>
  </si>
  <si>
    <t>Ward 14</t>
  </si>
  <si>
    <t xml:space="preserve">Inverness Central </t>
  </si>
  <si>
    <t>Inverness Ness-Side</t>
  </si>
  <si>
    <t>Culloden and Ardersier</t>
  </si>
  <si>
    <t>Nairn</t>
  </si>
  <si>
    <t>WARD DISCRETIONARY BUDGETS - 2024 - 25</t>
  </si>
  <si>
    <t>WARD DISCRETIONARY BUDGETS - 2024 - 2025</t>
  </si>
  <si>
    <t>SGA19241</t>
  </si>
  <si>
    <t>Friends of Kilchuimen Academy: Senior Pupils (S5/6) New Common Room</t>
  </si>
  <si>
    <t>17.04.24</t>
  </si>
  <si>
    <t>SGA19335</t>
  </si>
  <si>
    <t xml:space="preserve">Charleston Academy: School Tie for Incoming S1's </t>
  </si>
  <si>
    <t>14.06.24</t>
  </si>
  <si>
    <t>SGA19430</t>
  </si>
  <si>
    <t>International Sheep Dog Society Local Committee: Scottish National Sheepdog Trial 2024</t>
  </si>
  <si>
    <t>13.08.24</t>
  </si>
  <si>
    <t>SGA19480</t>
  </si>
  <si>
    <t>Beauly Community Council: Beauly Primary School Garden</t>
  </si>
  <si>
    <t>-</t>
  </si>
  <si>
    <t>24.09.24</t>
  </si>
  <si>
    <t>SGA19534</t>
  </si>
  <si>
    <t>Kilmorack Community Council: Defib Pad Replacement</t>
  </si>
  <si>
    <t>30.10.24</t>
  </si>
  <si>
    <t>SGA19511</t>
  </si>
  <si>
    <t>Beauly Community Council: Local Place Plan</t>
  </si>
  <si>
    <t>01.11.24</t>
  </si>
  <si>
    <t>SGA19518</t>
  </si>
  <si>
    <t>Highland Schools Wind Orchestra (HLH): 2025 Tour to Augsburg Germany</t>
  </si>
  <si>
    <t>13.11.24</t>
  </si>
  <si>
    <t>SGA19567</t>
  </si>
  <si>
    <t>Aird Community Trust: Kirkhill Community Centre Upgrades</t>
  </si>
  <si>
    <t>29.11.24</t>
  </si>
  <si>
    <t>SGA19669</t>
  </si>
  <si>
    <t>Aird Community Trust: CRANNOG -   Community Newsletter Start up</t>
  </si>
  <si>
    <t>25.02.25</t>
  </si>
  <si>
    <t>SGA19673</t>
  </si>
  <si>
    <t>Aird Community Trust: KCC Upgrades Project</t>
  </si>
  <si>
    <t xml:space="preserve">SGA19609 </t>
  </si>
  <si>
    <t>Beauly Community Trust: Sports Association Asset Transfer</t>
  </si>
  <si>
    <t>05.03.25</t>
  </si>
  <si>
    <t>SGA19714</t>
  </si>
  <si>
    <t>Balnain Primary School Parent Council: Playground Update</t>
  </si>
  <si>
    <t>31.03.25</t>
  </si>
  <si>
    <t>SGA19709</t>
  </si>
  <si>
    <t>Beauly Gala: Gala Weekend</t>
  </si>
  <si>
    <t>03.04.25</t>
  </si>
  <si>
    <t>SGA19703</t>
  </si>
  <si>
    <t>Beauly Community Council: Maple Vale Beauly Playpark Planting</t>
  </si>
  <si>
    <t>Beauly Community Council - Amenties Planting - Maple Vale Beauly Playpark</t>
  </si>
  <si>
    <t>15.04.25</t>
  </si>
  <si>
    <t>SGA19745</t>
  </si>
  <si>
    <t xml:space="preserve">Glen Urquhart Childcare Centre: ELC Room Provisions Upgrade </t>
  </si>
  <si>
    <t>22.04.25</t>
  </si>
  <si>
    <t>SGA19239</t>
  </si>
  <si>
    <t>Charleston Academy: Ocean Youth Trust Employability Voyage</t>
  </si>
  <si>
    <t xml:space="preserve">SGA19320 </t>
  </si>
  <si>
    <t>Charleston Seniors Club: Seniors Summer Trip</t>
  </si>
  <si>
    <t>16.05.24</t>
  </si>
  <si>
    <t>SGA19334</t>
  </si>
  <si>
    <t xml:space="preserve">Charleston Academy: School Tie for incoming S1's </t>
  </si>
  <si>
    <t>SGA19333</t>
  </si>
  <si>
    <t>Highland Hockey Club: Second Storage Shed</t>
  </si>
  <si>
    <t>17.06.24</t>
  </si>
  <si>
    <t>SGA19337</t>
  </si>
  <si>
    <t>St Joseph's RC PS: Our Outdoor Learning Space</t>
  </si>
  <si>
    <t>SGA19328</t>
  </si>
  <si>
    <t>Inverness High School: Poverty Proofing Activity Day</t>
  </si>
  <si>
    <t>SGA19486</t>
  </si>
  <si>
    <t>Litter Picks</t>
  </si>
  <si>
    <t>19.04.25</t>
  </si>
  <si>
    <t>SGA19501</t>
  </si>
  <si>
    <t>Inverness High School: Beekeeping Project</t>
  </si>
  <si>
    <t>SGA19519</t>
  </si>
  <si>
    <t>SGA19548</t>
  </si>
  <si>
    <t>Old School Clachnaharry: Woodworking Enterprise Project</t>
  </si>
  <si>
    <t>N/A</t>
  </si>
  <si>
    <t>100 Torvean Avenue Legal Fee</t>
  </si>
  <si>
    <t>SGA19287</t>
  </si>
  <si>
    <t>South Kessock Residents Association: Play Park Opening</t>
  </si>
  <si>
    <t>15.05.24</t>
  </si>
  <si>
    <t>SGA19327</t>
  </si>
  <si>
    <t>27.05.24</t>
  </si>
  <si>
    <t>SGA19349</t>
  </si>
  <si>
    <t>Dalneigh Play Park Project: Fun Day August 2024</t>
  </si>
  <si>
    <t>29.07.24</t>
  </si>
  <si>
    <t>SGA19477</t>
  </si>
  <si>
    <t>Friends of Merkinch Local Nature Reserve: Nature Volunteer Programme Insurance Costs</t>
  </si>
  <si>
    <t>SGA19500</t>
  </si>
  <si>
    <t>SGA19462</t>
  </si>
  <si>
    <t>Inverness Festival Association: Inverness Music Festival 2025</t>
  </si>
  <si>
    <t>SGA19520</t>
  </si>
  <si>
    <t>Highland Print Studio: Wise Guys</t>
  </si>
  <si>
    <t>SGA19550</t>
  </si>
  <si>
    <t>Trinity Life Church - TLC Community Hall Enhancement</t>
  </si>
  <si>
    <t>25.11.24</t>
  </si>
  <si>
    <t>SGA19561</t>
  </si>
  <si>
    <t>27.11.24</t>
  </si>
  <si>
    <t>SGA19652</t>
  </si>
  <si>
    <t xml:space="preserve">Crown Connects SCIO: Hill District Place Plan </t>
  </si>
  <si>
    <t>05.02.25</t>
  </si>
  <si>
    <t>SGA19640</t>
  </si>
  <si>
    <t>Partnerships for Wellbeing: Friendship Bus / Club Expansion</t>
  </si>
  <si>
    <t>SGA19800</t>
  </si>
  <si>
    <t>Inverness Foodstuff: Public Diner Feasibility</t>
  </si>
  <si>
    <t>14.04.25</t>
  </si>
  <si>
    <t>SGA19191</t>
  </si>
  <si>
    <t xml:space="preserve">Cfine </t>
  </si>
  <si>
    <t>24.04.24</t>
  </si>
  <si>
    <t>SGA19318</t>
  </si>
  <si>
    <t>27th Inverness Brownies: Assitance with Let Fees</t>
  </si>
  <si>
    <t>17.05.24</t>
  </si>
  <si>
    <t>Cable Runway Repairs at Esk Road Play Area</t>
  </si>
  <si>
    <t>See Saw for Holm Play Park Area</t>
  </si>
  <si>
    <t>SGA19521</t>
  </si>
  <si>
    <t>Highland Schools Wind Orchestra (Highlife Highland): Orchestra 2025 Tour to Augsburg Germany</t>
  </si>
  <si>
    <t>SGA19546</t>
  </si>
  <si>
    <t>Inverness Foodstuff: Supporting Families at Christmas</t>
  </si>
  <si>
    <t>18.11.24</t>
  </si>
  <si>
    <t>SGA19637</t>
  </si>
  <si>
    <t>Westwing + Core (IRA's ASN Support Bases): Annual Outdoor Education Trip</t>
  </si>
  <si>
    <t>SGA19654</t>
  </si>
  <si>
    <t>Inverness Royal Academy: Bothy Nature Base</t>
  </si>
  <si>
    <t>11.02.25</t>
  </si>
  <si>
    <t>SGA19641</t>
  </si>
  <si>
    <t>SGA19724</t>
  </si>
  <si>
    <t xml:space="preserve">Ness Castle Primary School Parent Council: Health and Happy-Ness </t>
  </si>
  <si>
    <t>SGA19283</t>
  </si>
  <si>
    <t>Cfine</t>
  </si>
  <si>
    <t>7th Inverness (Crown): Camping Trip</t>
  </si>
  <si>
    <t>28.05.24</t>
  </si>
  <si>
    <t>SGA19428</t>
  </si>
  <si>
    <t>HLH: Millburn Associated Schools Active Schools Football Groups</t>
  </si>
  <si>
    <t>05.08.24</t>
  </si>
  <si>
    <t>SGA19478</t>
  </si>
  <si>
    <t>Community Action for Raigmore Estate (CARE): Upgrade of Shack</t>
  </si>
  <si>
    <t>04.10.24</t>
  </si>
  <si>
    <t>SGA19504</t>
  </si>
  <si>
    <t xml:space="preserve">Raigmore Primary School: P7 Residential Trip and Class Trips </t>
  </si>
  <si>
    <t>18.10.24</t>
  </si>
  <si>
    <t>SGA19587</t>
  </si>
  <si>
    <t>Hilton Primary Parents &amp; Friends: P7 School Trip</t>
  </si>
  <si>
    <t>SGA19642</t>
  </si>
  <si>
    <t>SGA19263</t>
  </si>
  <si>
    <t>Balloch Primary Parent Council: Fundraising project – Reading Programme</t>
  </si>
  <si>
    <t>21.05.24</t>
  </si>
  <si>
    <t>SGA19447</t>
  </si>
  <si>
    <t>Croy Community Garden Group: Polytunnel / Water Pump Installation</t>
  </si>
  <si>
    <t>12.08.24</t>
  </si>
  <si>
    <t>SGA19523</t>
  </si>
  <si>
    <t>SGA19541</t>
  </si>
  <si>
    <t>Culloden - Balloch Baptist Church: Warm Space Project</t>
  </si>
  <si>
    <t>SGA19624</t>
  </si>
  <si>
    <t>HLH Culloden Active Schools: Culloden ASG School Football Groups</t>
  </si>
  <si>
    <t>04.03.25</t>
  </si>
  <si>
    <t>SGA19711</t>
  </si>
  <si>
    <t>Culloden Community Council: New Benches &amp; Bench Replacement</t>
  </si>
  <si>
    <t>Cameron Drive Play Park</t>
  </si>
  <si>
    <t>SGA19240</t>
  </si>
  <si>
    <t>SGA19418</t>
  </si>
  <si>
    <t>SGA19458</t>
  </si>
  <si>
    <t>SGA19524</t>
  </si>
  <si>
    <t>SGA19603</t>
  </si>
  <si>
    <t>SGA19699</t>
  </si>
  <si>
    <t>Greenhive: Trike Nairn</t>
  </si>
  <si>
    <t>Brent Centre Highlands: Sport and Thought Highlands</t>
  </si>
  <si>
    <t>Nairn Community &amp; Arts Centre: Support to replace Audio Visual Equipment</t>
  </si>
  <si>
    <t xml:space="preserve">Highland Schools Wind Orchestra (Highlife Highland): 2025 Tour </t>
  </si>
  <si>
    <t>Nairn BID: Town Centre Seagull Prevention</t>
  </si>
  <si>
    <t>QPRG: MiDAS training for community transport drivers</t>
  </si>
  <si>
    <t>SGA19262</t>
  </si>
  <si>
    <t>Amenities: Parkour Repairs Inshes Park</t>
  </si>
  <si>
    <t>SGA19506</t>
  </si>
  <si>
    <t>Balvonie Park Association: Balvonie Community Woodland and Land Acquisition</t>
  </si>
  <si>
    <t>SGA19525</t>
  </si>
  <si>
    <t>SGA19643</t>
  </si>
  <si>
    <t>SGA19668</t>
  </si>
  <si>
    <t>Inshes Library: Fèis a' Bhaile and Inshes Library Community Piano Project</t>
  </si>
  <si>
    <t>20.03.25</t>
  </si>
  <si>
    <t>W19 Play Parks</t>
  </si>
  <si>
    <t>SGA19488</t>
  </si>
  <si>
    <t>Newtonmore Tennis Club: Introducing Pickleball to Newtonmore</t>
  </si>
  <si>
    <t>Ellanwood Road Play Area: Spinner Board Replacement</t>
  </si>
  <si>
    <t>Mossie Road Play Area: Replace Timber Boards on Climbing Unit</t>
  </si>
  <si>
    <t xml:space="preserve">Dulaig Play Area: Replacmenet Slide </t>
  </si>
  <si>
    <t>SGA19513</t>
  </si>
  <si>
    <t>Newtonmore Association: Leaflet Reprint</t>
  </si>
  <si>
    <t>SGA19509</t>
  </si>
  <si>
    <t>Nethy Bridge &amp; Vicinity Community Council: Purchase of grass cutting equipment</t>
  </si>
  <si>
    <t>SGA19549</t>
  </si>
  <si>
    <t>Newtonmore Community Woodland &amp; Development Trust NCWDT: Wildflower Panels</t>
  </si>
  <si>
    <t>08.01.25</t>
  </si>
  <si>
    <t>SGA19569</t>
  </si>
  <si>
    <t>Newtonmore Community Woodland &amp; Development Trust: Calder Path, Wildcat Trail</t>
  </si>
  <si>
    <t>22.01.25</t>
  </si>
  <si>
    <t>SGA19607</t>
  </si>
  <si>
    <t xml:space="preserve">Aviemore Community Enterprise Co Ltd: Outdoor Classroom Link Path </t>
  </si>
  <si>
    <t>24.01.25</t>
  </si>
  <si>
    <t>SGA19602</t>
  </si>
  <si>
    <t xml:space="preserve">Kingussie Parish Church: Weekly Lunch for School Pupils </t>
  </si>
  <si>
    <t>04.02.25</t>
  </si>
  <si>
    <t>SGA19630</t>
  </si>
  <si>
    <t>Feis Spe: February Feis Day 2025</t>
  </si>
  <si>
    <t>SGA19633</t>
  </si>
  <si>
    <t>Kincraig &amp; Vicinity Community Council: Football Goalposts</t>
  </si>
  <si>
    <t>SGA19659</t>
  </si>
  <si>
    <t>Grantown Outdoor Bowling Club: Working Towards Net Zero Carbon Emissions</t>
  </si>
  <si>
    <t>SGA19661</t>
  </si>
  <si>
    <t>Grantown YMCA Community Centre: Community Storage</t>
  </si>
  <si>
    <t>SGA19677</t>
  </si>
  <si>
    <t>B&amp;S Access Panel: Update Disabled Access Guide</t>
  </si>
  <si>
    <t>B&amp;S Access Panel: Update Disabled Access Guide Additional Payment</t>
  </si>
  <si>
    <t>Aviemore Community Enterprise Co Ltd: Outdoor Classroom Link Path (Return of unspent funds)</t>
  </si>
  <si>
    <t>SGA19243</t>
  </si>
  <si>
    <t>Coigach Community Development Company Ltd - Growing Achiltibuie</t>
  </si>
  <si>
    <t>SGA19248</t>
  </si>
  <si>
    <t>Strathpeffer Community Council - Improvements to Strathpeffer Square</t>
  </si>
  <si>
    <t>SGA19282</t>
  </si>
  <si>
    <t>Sheildaig Community Association - Maintenance of Multi Use Games Area</t>
  </si>
  <si>
    <t>SGA19307</t>
  </si>
  <si>
    <t>Dornie and District Community Trust - Community Growing at Dornie Community Hub</t>
  </si>
  <si>
    <t>SGA19313</t>
  </si>
  <si>
    <t>Gairloch Museum - Improve the directional and information signage for Gairloch Museum and the Achtercairn Archaeology Trail</t>
  </si>
  <si>
    <t>SGA19332</t>
  </si>
  <si>
    <t>Gairloch Community Council - Replacement Automatic Emergency Defibrillator</t>
  </si>
  <si>
    <t>SGA19450</t>
  </si>
  <si>
    <t>Dornie and District Community Trust - community shop and café</t>
  </si>
  <si>
    <t>SGA19482</t>
  </si>
  <si>
    <t>Achmore Community Hall Assosciation - Hall energy efficiency measure</t>
  </si>
  <si>
    <t>SGA19487</t>
  </si>
  <si>
    <t>Contin Community Trust - Seniors festive lunch and kids christmas parties</t>
  </si>
  <si>
    <t>SGA19526</t>
  </si>
  <si>
    <t>Strathpeffer Community Council -Various Improvements/ Main Works in the Square, Strathpeffer</t>
  </si>
  <si>
    <t>SGA19530</t>
  </si>
  <si>
    <t>Contin Community Council - Local Place Plan – printing &amp; engagement</t>
  </si>
  <si>
    <t>SGA19439</t>
  </si>
  <si>
    <t>Aultbea Community Council - Public Access External Defibrillators Project</t>
  </si>
  <si>
    <t>SGA19599</t>
  </si>
  <si>
    <t>Strathpeffer Community Council - Repairs to gazebo facia boards in the square</t>
  </si>
  <si>
    <t>SGA19608</t>
  </si>
  <si>
    <t>Wester Loch Ewe Trust</t>
  </si>
  <si>
    <t>SGA19622</t>
  </si>
  <si>
    <t xml:space="preserve">Community Out West Trust </t>
  </si>
  <si>
    <t>SGA19636</t>
  </si>
  <si>
    <t>Torridon District Community Association</t>
  </si>
  <si>
    <t>SGA19676</t>
  </si>
  <si>
    <t>Torridon - Community Development Officer - Bridging Funding</t>
  </si>
  <si>
    <t>SGA19674</t>
  </si>
  <si>
    <t>Southwest Ross Drama</t>
  </si>
  <si>
    <t>SGA19658</t>
  </si>
  <si>
    <t>Stromeferry &amp; Achmore CC - Manual grit spreader to aid Winter Resilience Volunteers</t>
  </si>
  <si>
    <t>SGA19698</t>
  </si>
  <si>
    <t>Welcome Ullapool - Replace public benches and picnic tables</t>
  </si>
  <si>
    <t>SGA19210</t>
  </si>
  <si>
    <t>Dingwall Fire Brigade Community Group - Gala Week 2024</t>
  </si>
  <si>
    <t>SGA19321</t>
  </si>
  <si>
    <t>Conon Bridge Community Council - Refinement of Social Media</t>
  </si>
  <si>
    <t>SGA19331</t>
  </si>
  <si>
    <t>Dingwall Rotary Club - Great Feil Maree 2024</t>
  </si>
  <si>
    <t>SGA19350</t>
  </si>
  <si>
    <t>Black Isle Farmers' Society - Black Isle Show Sponsorship 2024</t>
  </si>
  <si>
    <t>SGA19355</t>
  </si>
  <si>
    <t xml:space="preserve">Dingwall Community Council: Dingwall in Bloom - Enhancing the environment of Dingwall by providing and maintaining Floral Displays around the town </t>
  </si>
  <si>
    <t>SGA19368</t>
  </si>
  <si>
    <t>Growing2gether - Nursery Mentoring Programme (Multi Ward)</t>
  </si>
  <si>
    <t>SGA19370</t>
  </si>
  <si>
    <t>Youth Highland - Summer Activities 2024 (Multi Ward)</t>
  </si>
  <si>
    <t>SGA19381</t>
  </si>
  <si>
    <t>Dingwall Football Club - Equipment for Season 24/25</t>
  </si>
  <si>
    <t>SGA19384</t>
  </si>
  <si>
    <t>Highland Action for Little Ones (HALO) - Keep ME Safe</t>
  </si>
  <si>
    <t>SGA19401</t>
  </si>
  <si>
    <t>Maryburgh Community Council - Maryburgh in Bloom - Purchase of flowers/compost</t>
  </si>
  <si>
    <t>SGA19516</t>
  </si>
  <si>
    <t>Dingwall &amp; Seaforth Community Council - Highland Schools Wind Orchestra 
2025 tour to Augsburg, Germany</t>
  </si>
  <si>
    <t>SGA19499</t>
  </si>
  <si>
    <t>Maryburgh Amenities Company - Senior Citizens Christmas Lunch</t>
  </si>
  <si>
    <t>SGA19558</t>
  </si>
  <si>
    <t>Conon Bridge Lunch Club - 2024 Christmas Lunch</t>
  </si>
  <si>
    <t>SGA19592</t>
  </si>
  <si>
    <t>Muir of Ord Development Trust - OAP Christmas Lunch</t>
  </si>
  <si>
    <t>SGA19560</t>
  </si>
  <si>
    <t>Conon Bridge Community Council - Christmas 2024</t>
  </si>
  <si>
    <t>SGA19593</t>
  </si>
  <si>
    <t>Maryburgh Community Council - Defibrillator Project - Service, pads and batteries</t>
  </si>
  <si>
    <t>SGA19635</t>
  </si>
  <si>
    <t>The Neil Gunn Trust</t>
  </si>
  <si>
    <t>SGA19657</t>
  </si>
  <si>
    <t>Muir of Ord Golf Club - Hickory Club Event</t>
  </si>
  <si>
    <t>SGA19664</t>
  </si>
  <si>
    <t>Dingwall Academy - The Coffee &amp; Truck Garden</t>
  </si>
  <si>
    <t>SGA19681</t>
  </si>
  <si>
    <t>Conon / Maryburgh Outdoor Bowling Club</t>
  </si>
  <si>
    <t>SGA19693</t>
  </si>
  <si>
    <t>Muir of Ord Golf Club - 150 Year Anniversary</t>
  </si>
  <si>
    <t>SGA19713</t>
  </si>
  <si>
    <t xml:space="preserve">Dingwall Fire Brigade </t>
  </si>
  <si>
    <t>Lady Haig Poppy Factory - 12 wreaths</t>
  </si>
  <si>
    <t>Dingwall Community Council - Dingwall in Bloom</t>
  </si>
  <si>
    <t>SGA19256</t>
  </si>
  <si>
    <t>Avoch Primary Parent Council - Improving the School Library to become a Recognised Reading School</t>
  </si>
  <si>
    <t>SGA19312</t>
  </si>
  <si>
    <t>Fortrose Academy - Fortrose Academy Young Enterprise Team to travel for the Scottish Final in May 2024</t>
  </si>
  <si>
    <t>SGA19339</t>
  </si>
  <si>
    <t>Raddery House Ltd - 2 day Hire of facilities for the Black Isle Rural Community Hub Open Day</t>
  </si>
  <si>
    <t>SGA19354</t>
  </si>
  <si>
    <t xml:space="preserve">Black Isle Cares - Supporting Sustainance and Sustainability Project </t>
  </si>
  <si>
    <t>SGA19517</t>
  </si>
  <si>
    <t>SGA19539</t>
  </si>
  <si>
    <t>Ferintosh Community Council - Culbokie Senior Citizen's Christmas Lunch</t>
  </si>
  <si>
    <t>SGA19535</t>
  </si>
  <si>
    <t>Maintain grass area beside B9169 in Culbokie - cover the cost of employing external gardeners for 2025.</t>
  </si>
  <si>
    <t>SGA19564</t>
  </si>
  <si>
    <t>North Kessock Village Hall - Village Hall Improvements - Purchase of equipment for laundry</t>
  </si>
  <si>
    <t>SGA19582</t>
  </si>
  <si>
    <t>Resolis Community Council - Notice Board Balblair</t>
  </si>
  <si>
    <t>SGA19553</t>
  </si>
  <si>
    <t>North Kessock Ticket Office - Legal Fees transfer of undertaking</t>
  </si>
  <si>
    <t>SGA19598</t>
  </si>
  <si>
    <t>Fortrose Active Schools</t>
  </si>
  <si>
    <t>SGA19621</t>
  </si>
  <si>
    <t>Resolis Primary School</t>
  </si>
  <si>
    <t>SGA19628</t>
  </si>
  <si>
    <t xml:space="preserve">Fortrose Academy Parent Council </t>
  </si>
  <si>
    <t>SGA19629</t>
  </si>
  <si>
    <t>Culbokie Community Trust</t>
  </si>
  <si>
    <t>SGA19634</t>
  </si>
  <si>
    <t>SGA19638</t>
  </si>
  <si>
    <t>Black Isle Cares</t>
  </si>
  <si>
    <t>SGA19648</t>
  </si>
  <si>
    <t>Black Isle Needs to Play - £2000</t>
  </si>
  <si>
    <t>SGA19655</t>
  </si>
  <si>
    <t>1st Avoch Sea Cadets</t>
  </si>
  <si>
    <t>SGA19665</t>
  </si>
  <si>
    <t>North Kessock Village Hall</t>
  </si>
  <si>
    <t>SGA19697</t>
  </si>
  <si>
    <t>£1000 for replacement bus shelter at Munlochy</t>
  </si>
  <si>
    <t>SGA19340</t>
  </si>
  <si>
    <t>Minginish Community Association - Cairn Plaque</t>
  </si>
  <si>
    <t>SGA19330</t>
  </si>
  <si>
    <t>Skye Events</t>
  </si>
  <si>
    <t>SGA19207</t>
  </si>
  <si>
    <t>Skye &amp; Lochalsh Junior Football Association - Junior Football Season</t>
  </si>
  <si>
    <t>SGA19410</t>
  </si>
  <si>
    <t xml:space="preserve">Viewfield Garden Collective SCIO </t>
  </si>
  <si>
    <t>SGA19395</t>
  </si>
  <si>
    <t>Dunvegan CC - Wrap Signs 2024 &amp; Supporting Website</t>
  </si>
  <si>
    <t>SGA19463</t>
  </si>
  <si>
    <t>Braes Village Hall - External wall repairs</t>
  </si>
  <si>
    <t>Rag Tag &amp; Textiles Ltd - Flourish Garden</t>
  </si>
  <si>
    <t>SGA19723</t>
  </si>
  <si>
    <t xml:space="preserve">4Remembrance day wreaths </t>
  </si>
  <si>
    <t>SGA19667</t>
  </si>
  <si>
    <t>Portree &amp; Braes Community Trust - Portree Village Maintenance</t>
  </si>
  <si>
    <t>SGA19678</t>
  </si>
  <si>
    <t>Skye &amp; Lochalsh Archive Centre - Curious Travellers Art Events</t>
  </si>
  <si>
    <t>SGA19250</t>
  </si>
  <si>
    <t>CAMAS - Programme of Events 2024</t>
  </si>
  <si>
    <t>SGA19215</t>
  </si>
  <si>
    <t>West Highland Museum - Expansion &amp; Upgrade Project</t>
  </si>
  <si>
    <t>SGA19251</t>
  </si>
  <si>
    <t>Knoydart Foundation - Community Venison Value Added Building Project</t>
  </si>
  <si>
    <t>SGA19315</t>
  </si>
  <si>
    <t>An Aird Events Ltd - Lochaber Live</t>
  </si>
  <si>
    <t>SGA19385</t>
  </si>
  <si>
    <t>Knoydart Foundation - Website rebuild</t>
  </si>
  <si>
    <t>SGA19376</t>
  </si>
  <si>
    <t>Arisaig &amp; District Community Council - Christmas Lights</t>
  </si>
  <si>
    <t>SGA19377</t>
  </si>
  <si>
    <t>Highland Archive Service HLH - Isle fo Eigg Archive Workshop</t>
  </si>
  <si>
    <t>SGA19406</t>
  </si>
  <si>
    <t>An Comunn Gàidhealach - Royal National Mod 2025 (contribution to venue hire)</t>
  </si>
  <si>
    <t>SGA19512</t>
  </si>
  <si>
    <t>Knoydart Tree Nursery - Electricity Connection</t>
  </si>
  <si>
    <t>SGA19584</t>
  </si>
  <si>
    <t>Caol Community Council - Caol Local Place Plan</t>
  </si>
  <si>
    <t>SGA19575</t>
  </si>
  <si>
    <t>South Knoydart Community Council - SKCC Local Place Plan</t>
  </si>
  <si>
    <t>SGA19611</t>
  </si>
  <si>
    <t>Lochaber Action on Disability - Volunteer Training</t>
  </si>
  <si>
    <t>SGA19718</t>
  </si>
  <si>
    <t xml:space="preserve">Remembrance Day Costs </t>
  </si>
  <si>
    <t xml:space="preserve">Paid </t>
  </si>
  <si>
    <t>SGA19666</t>
  </si>
  <si>
    <t>Cycling Without Age Scotland - Cycling Without Age Scotland Fort William</t>
  </si>
  <si>
    <t>SGA19683</t>
  </si>
  <si>
    <t>Loch Shiel Spring Festival - Loch Shiel Festival "The Big Music"</t>
  </si>
  <si>
    <t>Last updated: 07/05/2025</t>
  </si>
  <si>
    <t>SGA19193</t>
  </si>
  <si>
    <t>CFINE  - Fareshare in Highland (Fort William &amp; Ardnamurchan)</t>
  </si>
  <si>
    <t>SGA19220</t>
  </si>
  <si>
    <t>The Island Park Community Field SCIO - Kinlochleven Gala Day 2024</t>
  </si>
  <si>
    <t>SGA19386</t>
  </si>
  <si>
    <t>Acharacle Community Council - Community Noticeboard</t>
  </si>
  <si>
    <t>SGA19460</t>
  </si>
  <si>
    <t>Duror &amp; Kentallen Community Council - Local Place Plan Hard Copy Printing Costs</t>
  </si>
  <si>
    <t>SGA19494</t>
  </si>
  <si>
    <t>Nether Lochaber Village Hall Committee SCIO - Nether Locahber Hall legal transfer to Village Hall SCIO</t>
  </si>
  <si>
    <t>SGA19479</t>
  </si>
  <si>
    <t xml:space="preserve">Nether Lochaber Community Council </t>
  </si>
  <si>
    <t>SGA19614</t>
  </si>
  <si>
    <t>Urram - Childcare Needs in West Highland Peninsulas</t>
  </si>
  <si>
    <t>SGA19696</t>
  </si>
  <si>
    <t>Voluntary Action Lochaber - Plantation Larder</t>
  </si>
  <si>
    <t>SGA19707</t>
  </si>
  <si>
    <t>Lochaber Environmental Group - Fort William Repair Café</t>
  </si>
  <si>
    <t>SGA19716</t>
  </si>
  <si>
    <t>Nether Lochaber Community Association - Extend &amp; Enhance Floral Displays in Nether Lochaber</t>
  </si>
  <si>
    <t>Assynt Dev. Trust - Sutherland Resilience Funding - Menopause Chat</t>
  </si>
  <si>
    <t>Community Food Initiatives North East - FareShare in Highland</t>
  </si>
  <si>
    <t>Creich, Croik &amp; Kincardine District Day Care - Medical Bath Replacement</t>
  </si>
  <si>
    <t>North Sutherland Community Forestry Trust - Community Outdoor Emergency First Aid Training</t>
  </si>
  <si>
    <t>Kyle of Sutherland Development Trust - Kyle Feeds</t>
  </si>
  <si>
    <t>Lairg &amp; District Community initiatives - Lairg War Memorial Upkeep</t>
  </si>
  <si>
    <t>North West Training Centre - Learning programme 2024 - 2025</t>
  </si>
  <si>
    <t>Lairg &amp; District Community Initiatives - Lairg Lunch Club</t>
  </si>
  <si>
    <t>Lairg in Bloom - Village Floral Planting</t>
  </si>
  <si>
    <t>Bonar Bridge Football Club - Playing Field Dugouts on Wheels (1 of 2)</t>
  </si>
  <si>
    <t>238865</t>
  </si>
  <si>
    <t>Poppy Wreaths</t>
  </si>
  <si>
    <t>SGA19166</t>
  </si>
  <si>
    <t>SGA19178</t>
  </si>
  <si>
    <t>SGA19303</t>
  </si>
  <si>
    <t>SGA19301</t>
  </si>
  <si>
    <t>SGA19292</t>
  </si>
  <si>
    <t>SGA19347</t>
  </si>
  <si>
    <t>SGA19383</t>
  </si>
  <si>
    <t>SGA19650</t>
  </si>
  <si>
    <t>SGA19660</t>
  </si>
  <si>
    <t>SGA19675</t>
  </si>
  <si>
    <t>16.04.24</t>
  </si>
  <si>
    <t>18.12.24</t>
  </si>
  <si>
    <t>09.05.24</t>
  </si>
  <si>
    <t>17.01.25</t>
  </si>
  <si>
    <t>12.09.24</t>
  </si>
  <si>
    <t>13.02.25</t>
  </si>
  <si>
    <t>18.02.25</t>
  </si>
  <si>
    <t>14.02.25</t>
  </si>
  <si>
    <t>Community Food Initiatives North East - Fareshare in Highland</t>
  </si>
  <si>
    <t>Caithness Chamber of Commerce - Caithness Transport Forum</t>
  </si>
  <si>
    <t>Pentland Firth Yacht Club - Replacement Windows</t>
  </si>
  <si>
    <t>Highlife Highland - Active Schools Coaching and Equipment</t>
  </si>
  <si>
    <t>Sidh Chailleann Art - Annual art exhibition and set of storytelling events under the theme “Industrial Caithness"</t>
  </si>
  <si>
    <t>Thurso Youth Club SCIO - Holiday Activities</t>
  </si>
  <si>
    <t>Thurso Community Council - Thurso Town Centre initiative 2024</t>
  </si>
  <si>
    <t>Association of Caithness Community Councils - Village Officer Funding</t>
  </si>
  <si>
    <t>Connecting Carers Caithness</t>
  </si>
  <si>
    <t>Caithness Voluntary Group - Winter Support 24-25</t>
  </si>
  <si>
    <t>SGA19180</t>
  </si>
  <si>
    <t>SGA19223</t>
  </si>
  <si>
    <t>SGA19225</t>
  </si>
  <si>
    <t>SGA19161</t>
  </si>
  <si>
    <t>SGA19162</t>
  </si>
  <si>
    <t>SGA19173</t>
  </si>
  <si>
    <t>SGA19206</t>
  </si>
  <si>
    <t>SGA19436</t>
  </si>
  <si>
    <t>SGA19476</t>
  </si>
  <si>
    <t>SGA19604</t>
  </si>
  <si>
    <t>01.05.24</t>
  </si>
  <si>
    <t>03.12.24</t>
  </si>
  <si>
    <t>27.06.24</t>
  </si>
  <si>
    <t>15.10.24</t>
  </si>
  <si>
    <t>19.12.24</t>
  </si>
  <si>
    <t>Highlife Highland - Youth Session Resources</t>
  </si>
  <si>
    <t>Argyll Square Area Association - Replacement Litter Bin</t>
  </si>
  <si>
    <t>Dunbeath &amp; District Centre - Back Office Support</t>
  </si>
  <si>
    <t>Embo Trust - Old School Transition - final step</t>
  </si>
  <si>
    <t>The Dornoch Area Community Interest Company - Dornoch Transport Project</t>
  </si>
  <si>
    <t>Dornoch Cricket Club - cricket practice nets extension</t>
  </si>
  <si>
    <t>Dornoch Youth Services Summer Programme</t>
  </si>
  <si>
    <t>Embo Football Club - Essential Works to Changing Rooms</t>
  </si>
  <si>
    <t>Engaging with Activity CIC - Hub outings</t>
  </si>
  <si>
    <t>Time Span - Gutting Girls</t>
  </si>
  <si>
    <t>Rogart Community Council - Rogart Hub</t>
  </si>
  <si>
    <t>Timespan Title Check</t>
  </si>
  <si>
    <t>Brora Development Trust - Christmas outing for Brora Youth Room</t>
  </si>
  <si>
    <t>Helmsdale Primary School Parent Council - A9 Crossing Hut</t>
  </si>
  <si>
    <t>Brora Development Trust - Food Provision for Brora Youth Room, Youth Initiative (1/3)</t>
  </si>
  <si>
    <t>Brora Development Trust - Brora Youth Intitiative's Animation Club</t>
  </si>
  <si>
    <t>21.5.24</t>
  </si>
  <si>
    <t>03.06.24</t>
  </si>
  <si>
    <t>03.09.24</t>
  </si>
  <si>
    <t>11.03.25</t>
  </si>
  <si>
    <t>22.10.24</t>
  </si>
  <si>
    <t>23.12.24</t>
  </si>
  <si>
    <t>16.07.24</t>
  </si>
  <si>
    <t>SGA19284</t>
  </si>
  <si>
    <t>SGA19276</t>
  </si>
  <si>
    <t>SGA19304</t>
  </si>
  <si>
    <t>SGA19314</t>
  </si>
  <si>
    <t>SGA19324</t>
  </si>
  <si>
    <t>SGA19434</t>
  </si>
  <si>
    <t>SGA19382</t>
  </si>
  <si>
    <t>SGA19402</t>
  </si>
  <si>
    <t>SGA19510</t>
  </si>
  <si>
    <t>SGA19577</t>
  </si>
  <si>
    <t>SGA19589</t>
  </si>
  <si>
    <t>SGA19590</t>
  </si>
  <si>
    <t>SGA19625</t>
  </si>
  <si>
    <t>Highlife Highland - Alness Youth Theatre</t>
  </si>
  <si>
    <t>Fyrish Gymnastics Club - Accessability and Ownership Projects</t>
  </si>
  <si>
    <t>The Alness Partnership - The Alness Gala 2024</t>
  </si>
  <si>
    <t xml:space="preserve">ILM Highland - Repair Café </t>
  </si>
  <si>
    <t>Cromarty Firth Environmental Group - Natal Gardens</t>
  </si>
  <si>
    <t>Single Payment</t>
  </si>
  <si>
    <t>Velvet Shore Blooms - Polish Wreath</t>
  </si>
  <si>
    <t>The Place Youth Club - Drop-in/Group Work (1/2)</t>
  </si>
  <si>
    <t>Invergordon Food Bank - Grant Application</t>
  </si>
  <si>
    <t>Saltburn &amp; Westwood Community Council - Replacement Flower Baskets</t>
  </si>
  <si>
    <t>Saltburn &amp; Westwood Community Council - Community Noticeboard Refurbishment</t>
  </si>
  <si>
    <t>Blooming Gardeners - Replacement Community Shed (1/2)</t>
  </si>
  <si>
    <t>14.10.24</t>
  </si>
  <si>
    <t>04.11.24</t>
  </si>
  <si>
    <t>16.12.24</t>
  </si>
  <si>
    <t>12.12.24</t>
  </si>
  <si>
    <t>13.01.25</t>
  </si>
  <si>
    <t>08.05.24</t>
  </si>
  <si>
    <t>SGA19246</t>
  </si>
  <si>
    <t>SGA19311</t>
  </si>
  <si>
    <t>SGA19167</t>
  </si>
  <si>
    <t>SGA19341</t>
  </si>
  <si>
    <t>SGA19444</t>
  </si>
  <si>
    <t>SGA19536</t>
  </si>
  <si>
    <t>SGA19552</t>
  </si>
  <si>
    <t>SGA19555</t>
  </si>
  <si>
    <t>SGA19556</t>
  </si>
  <si>
    <t>SGA19571</t>
  </si>
  <si>
    <t>Tain and District Museum - Museum Heating</t>
  </si>
  <si>
    <t>Seabord Memorial Centre - Village Assistance Care Scheme</t>
  </si>
  <si>
    <t>Ross &amp; Sutherland Rugby Club - Ongoing Youth Development</t>
  </si>
  <si>
    <t>Tain Task Force - Tain Environmental Improvement Officer</t>
  </si>
  <si>
    <t>Tain &amp; Fearn Free Church Lunch Club - Lunch Club</t>
  </si>
  <si>
    <t>Highlife Highland - Highland Schools Wind Orchestra 2025</t>
  </si>
  <si>
    <t>Nigg &amp; Shandwick Community Council - Village Defibrillator Project</t>
  </si>
  <si>
    <t>Seaboard Memorial Hall - Essential Roof Repairs</t>
  </si>
  <si>
    <t xml:space="preserve">Poppy Wreaths </t>
  </si>
  <si>
    <t>CCAST Highland - Food Bank &amp; Community Larder</t>
  </si>
  <si>
    <t>18.04.24</t>
  </si>
  <si>
    <t>28.04.25</t>
  </si>
  <si>
    <t>07.11.24</t>
  </si>
  <si>
    <t>05.12.24</t>
  </si>
  <si>
    <t>07.03.25</t>
  </si>
  <si>
    <t>07.06.24</t>
  </si>
  <si>
    <t>Last updated: 28/04/2025</t>
  </si>
  <si>
    <t>SGA19181</t>
  </si>
  <si>
    <t>SGA19224</t>
  </si>
  <si>
    <t>SGA19237</t>
  </si>
  <si>
    <t>SGA19400</t>
  </si>
  <si>
    <t>SGA19437</t>
  </si>
  <si>
    <t>SGA19605</t>
  </si>
  <si>
    <t>SGA19645</t>
  </si>
  <si>
    <t>SGA19201</t>
  </si>
  <si>
    <t>SGA19305</t>
  </si>
  <si>
    <t>SGA19132</t>
  </si>
  <si>
    <t>SGA19338</t>
  </si>
  <si>
    <t>SGA19353</t>
  </si>
  <si>
    <t>SGA19489</t>
  </si>
  <si>
    <t>SGA19515</t>
  </si>
  <si>
    <t>SGA19544</t>
  </si>
  <si>
    <t>SGA19570</t>
  </si>
  <si>
    <t>SGA19672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</si>
</sst>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d/mm/yyyy;@"/>
    <numFmt numFmtId="166" formatCode="&quot;£&quot;#,##0.00"/>
    <numFmt numFmtId="167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9">
    <xf numFmtId="0" fontId="0" fillId="0" borderId="0" xfId="0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4" fontId="5" fillId="2" borderId="4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NumberFormat="1" applyAlignment="1" applyProtection="1"/>
    <xf numFmtId="44" fontId="3" fillId="0" borderId="0" xfId="1" applyFont="1" applyBorder="1"/>
    <xf numFmtId="0" fontId="8" fillId="0" borderId="0" xfId="2" applyNumberFormat="1" applyBorder="1" applyAlignment="1" applyProtection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3" fillId="0" borderId="0" xfId="1" applyNumberFormat="1" applyFont="1" applyBorder="1"/>
    <xf numFmtId="49" fontId="4" fillId="2" borderId="0" xfId="0" applyNumberFormat="1" applyFont="1" applyFill="1"/>
    <xf numFmtId="49" fontId="5" fillId="2" borderId="0" xfId="0" applyNumberFormat="1" applyFont="1" applyFill="1"/>
    <xf numFmtId="44" fontId="0" fillId="0" borderId="0" xfId="0" applyNumberFormat="1" applyAlignment="1">
      <alignment horizontal="right"/>
    </xf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left"/>
    </xf>
    <xf numFmtId="44" fontId="6" fillId="3" borderId="3" xfId="4" applyFont="1" applyFill="1" applyBorder="1" applyAlignment="1">
      <alignment horizontal="center" vertical="center" wrapText="1"/>
    </xf>
    <xf numFmtId="0" fontId="10" fillId="0" borderId="0" xfId="0" applyFont="1"/>
    <xf numFmtId="49" fontId="3" fillId="0" borderId="8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1" fillId="0" borderId="0" xfId="2" applyNumberFormat="1" applyFont="1" applyAlignment="1" applyProtection="1"/>
    <xf numFmtId="0" fontId="12" fillId="2" borderId="0" xfId="0" applyFont="1" applyFill="1"/>
    <xf numFmtId="6" fontId="5" fillId="2" borderId="0" xfId="0" applyNumberFormat="1" applyFont="1" applyFill="1" applyAlignment="1">
      <alignment horizontal="right"/>
    </xf>
    <xf numFmtId="44" fontId="12" fillId="2" borderId="2" xfId="0" applyNumberFormat="1" applyFont="1" applyFill="1" applyBorder="1"/>
    <xf numFmtId="44" fontId="12" fillId="2" borderId="0" xfId="0" applyNumberFormat="1" applyFont="1" applyFill="1"/>
    <xf numFmtId="17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14" fontId="9" fillId="0" borderId="0" xfId="0" applyNumberFormat="1" applyFont="1"/>
    <xf numFmtId="17" fontId="3" fillId="0" borderId="0" xfId="0" applyNumberFormat="1" applyFont="1"/>
    <xf numFmtId="1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 readingOrder="1"/>
    </xf>
    <xf numFmtId="49" fontId="9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4" applyFont="1" applyAlignment="1">
      <alignment horizontal="center"/>
    </xf>
    <xf numFmtId="44" fontId="3" fillId="0" borderId="0" xfId="4" applyFont="1" applyFill="1" applyAlignment="1">
      <alignment horizontal="center"/>
    </xf>
    <xf numFmtId="44" fontId="9" fillId="0" borderId="0" xfId="0" applyNumberFormat="1" applyFont="1"/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readingOrder="1"/>
    </xf>
    <xf numFmtId="49" fontId="3" fillId="0" borderId="0" xfId="0" applyNumberFormat="1" applyFont="1" applyAlignment="1">
      <alignment wrapText="1"/>
    </xf>
    <xf numFmtId="0" fontId="0" fillId="0" borderId="9" xfId="0" applyBorder="1"/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14" fontId="3" fillId="0" borderId="10" xfId="0" applyNumberFormat="1" applyFont="1" applyBorder="1" applyAlignment="1">
      <alignment horizontal="right"/>
    </xf>
    <xf numFmtId="14" fontId="9" fillId="0" borderId="10" xfId="0" applyNumberFormat="1" applyFont="1" applyBorder="1" applyAlignment="1">
      <alignment horizontal="right"/>
    </xf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14" fontId="3" fillId="0" borderId="10" xfId="0" applyNumberFormat="1" applyFont="1" applyBorder="1" applyAlignment="1">
      <alignment vertical="top"/>
    </xf>
    <xf numFmtId="14" fontId="3" fillId="0" borderId="10" xfId="0" applyNumberFormat="1" applyFont="1" applyBorder="1" applyAlignment="1">
      <alignment horizontal="right" vertical="top"/>
    </xf>
    <xf numFmtId="14" fontId="9" fillId="0" borderId="10" xfId="0" applyNumberFormat="1" applyFont="1" applyBorder="1"/>
    <xf numFmtId="49" fontId="3" fillId="0" borderId="0" xfId="0" applyNumberFormat="1" applyFont="1" applyAlignment="1">
      <alignment horizontal="center" wrapText="1"/>
    </xf>
    <xf numFmtId="44" fontId="3" fillId="0" borderId="0" xfId="4" applyFont="1" applyAlignment="1">
      <alignment horizontal="right"/>
    </xf>
    <xf numFmtId="44" fontId="9" fillId="0" borderId="0" xfId="4" applyFont="1" applyAlignment="1">
      <alignment horizontal="center"/>
    </xf>
    <xf numFmtId="44" fontId="9" fillId="0" borderId="0" xfId="4" applyFont="1"/>
    <xf numFmtId="44" fontId="9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14" fontId="3" fillId="0" borderId="0" xfId="4" applyNumberFormat="1" applyFont="1" applyFill="1" applyAlignment="1">
      <alignment horizontal="center" vertical="top" wrapText="1"/>
    </xf>
    <xf numFmtId="44" fontId="3" fillId="0" borderId="0" xfId="4" applyFont="1" applyFill="1"/>
    <xf numFmtId="44" fontId="3" fillId="0" borderId="0" xfId="0" applyNumberFormat="1" applyFont="1" applyAlignment="1">
      <alignment horizontal="left" vertical="top" wrapText="1"/>
    </xf>
    <xf numFmtId="44" fontId="3" fillId="0" borderId="0" xfId="0" applyNumberFormat="1" applyFont="1" applyAlignment="1">
      <alignment horizontal="left"/>
    </xf>
    <xf numFmtId="49" fontId="3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4" fontId="9" fillId="0" borderId="0" xfId="1" applyFont="1" applyFill="1" applyBorder="1" applyAlignment="1" applyProtection="1">
      <alignment vertical="top" wrapText="1"/>
      <protection locked="0"/>
    </xf>
    <xf numFmtId="44" fontId="9" fillId="0" borderId="0" xfId="0" applyNumberFormat="1" applyFont="1" applyAlignment="1" applyProtection="1">
      <alignment vertical="top" wrapText="1"/>
      <protection locked="0"/>
    </xf>
    <xf numFmtId="167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/>
    <xf numFmtId="43" fontId="3" fillId="0" borderId="0" xfId="0" applyNumberFormat="1" applyFont="1" applyAlignment="1">
      <alignment horizontal="center"/>
    </xf>
    <xf numFmtId="44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4" fontId="9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vertical="center"/>
    </xf>
    <xf numFmtId="14" fontId="3" fillId="0" borderId="0" xfId="4" applyNumberFormat="1" applyFont="1" applyAlignment="1">
      <alignment horizontal="center" vertical="top" wrapText="1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4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>
      <alignment horizontal="center" vertical="top"/>
    </xf>
    <xf numFmtId="14" fontId="13" fillId="0" borderId="0" xfId="0" applyNumberFormat="1" applyFont="1" applyAlignment="1">
      <alignment horizontal="center" vertical="top" wrapText="1"/>
    </xf>
    <xf numFmtId="166" fontId="0" fillId="0" borderId="0" xfId="0" applyNumberFormat="1" applyAlignment="1">
      <alignment horizontal="center"/>
    </xf>
    <xf numFmtId="44" fontId="3" fillId="0" borderId="11" xfId="4" applyFont="1" applyFill="1" applyBorder="1" applyAlignment="1">
      <alignment horizontal="center"/>
    </xf>
    <xf numFmtId="44" fontId="0" fillId="0" borderId="11" xfId="4" applyFont="1" applyFill="1" applyBorder="1" applyAlignment="1">
      <alignment horizontal="right"/>
    </xf>
    <xf numFmtId="44" fontId="3" fillId="0" borderId="11" xfId="4" applyFont="1" applyFill="1" applyBorder="1" applyAlignment="1">
      <alignment horizontal="right"/>
    </xf>
    <xf numFmtId="44" fontId="0" fillId="0" borderId="11" xfId="4" applyFont="1" applyFill="1" applyBorder="1"/>
    <xf numFmtId="44" fontId="14" fillId="0" borderId="11" xfId="4" applyFont="1" applyFill="1" applyBorder="1" applyAlignment="1">
      <alignment horizontal="center"/>
    </xf>
    <xf numFmtId="44" fontId="14" fillId="0" borderId="11" xfId="4" applyFont="1" applyFill="1" applyBorder="1" applyAlignment="1">
      <alignment horizontal="right"/>
    </xf>
    <xf numFmtId="44" fontId="12" fillId="2" borderId="0" xfId="0" applyNumberFormat="1" applyFont="1" applyFill="1" applyAlignment="1">
      <alignment horizontal="right"/>
    </xf>
    <xf numFmtId="0" fontId="3" fillId="0" borderId="11" xfId="0" applyFont="1" applyBorder="1"/>
    <xf numFmtId="44" fontId="3" fillId="0" borderId="11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43" fontId="0" fillId="0" borderId="11" xfId="0" applyNumberFormat="1" applyBorder="1" applyAlignment="1">
      <alignment horizontal="right"/>
    </xf>
    <xf numFmtId="14" fontId="14" fillId="0" borderId="11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44" fontId="3" fillId="0" borderId="11" xfId="0" applyNumberFormat="1" applyFont="1" applyBorder="1"/>
    <xf numFmtId="165" fontId="3" fillId="0" borderId="11" xfId="0" applyNumberFormat="1" applyFont="1" applyBorder="1" applyAlignment="1">
      <alignment horizontal="center"/>
    </xf>
    <xf numFmtId="44" fontId="0" fillId="0" borderId="11" xfId="0" applyNumberFormat="1" applyBorder="1"/>
    <xf numFmtId="44" fontId="3" fillId="0" borderId="11" xfId="0" quotePrefix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4" fontId="3" fillId="0" borderId="11" xfId="0" applyNumberFormat="1" applyFont="1" applyBorder="1" applyAlignment="1">
      <alignment horizontal="left"/>
    </xf>
    <xf numFmtId="44" fontId="0" fillId="0" borderId="11" xfId="0" applyNumberFormat="1" applyBorder="1" applyAlignment="1">
      <alignment horizontal="center"/>
    </xf>
    <xf numFmtId="0" fontId="3" fillId="0" borderId="11" xfId="0" applyFont="1" applyBorder="1" applyAlignment="1">
      <alignment horizontal="right"/>
    </xf>
    <xf numFmtId="43" fontId="3" fillId="0" borderId="11" xfId="0" applyNumberFormat="1" applyFont="1" applyBorder="1" applyAlignment="1">
      <alignment horizontal="right"/>
    </xf>
    <xf numFmtId="44" fontId="14" fillId="0" borderId="11" xfId="0" applyNumberFormat="1" applyFont="1" applyBorder="1"/>
    <xf numFmtId="0" fontId="3" fillId="0" borderId="12" xfId="0" applyFont="1" applyBorder="1" applyAlignment="1">
      <alignment horizontal="right"/>
    </xf>
    <xf numFmtId="49" fontId="3" fillId="0" borderId="12" xfId="0" applyNumberFormat="1" applyFont="1" applyBorder="1"/>
    <xf numFmtId="0" fontId="3" fillId="0" borderId="15" xfId="0" applyFont="1" applyBorder="1"/>
    <xf numFmtId="44" fontId="3" fillId="0" borderId="15" xfId="0" applyNumberFormat="1" applyFont="1" applyBorder="1" applyAlignment="1">
      <alignment horizontal="center"/>
    </xf>
    <xf numFmtId="44" fontId="3" fillId="0" borderId="16" xfId="0" applyNumberFormat="1" applyFont="1" applyBorder="1" applyAlignment="1">
      <alignment horizontal="right"/>
    </xf>
    <xf numFmtId="44" fontId="3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vertical="center"/>
    </xf>
    <xf numFmtId="44" fontId="3" fillId="0" borderId="10" xfId="0" applyNumberFormat="1" applyFont="1" applyBorder="1" applyAlignment="1">
      <alignment horizontal="center"/>
    </xf>
    <xf numFmtId="44" fontId="3" fillId="0" borderId="12" xfId="0" applyNumberFormat="1" applyFont="1" applyBorder="1" applyAlignment="1">
      <alignment horizontal="right"/>
    </xf>
    <xf numFmtId="14" fontId="3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left"/>
    </xf>
    <xf numFmtId="44" fontId="3" fillId="0" borderId="13" xfId="0" applyNumberFormat="1" applyFont="1" applyBorder="1" applyAlignment="1">
      <alignment horizontal="center"/>
    </xf>
    <xf numFmtId="44" fontId="3" fillId="0" borderId="14" xfId="0" applyNumberFormat="1" applyFont="1" applyBorder="1" applyAlignment="1">
      <alignment horizontal="right"/>
    </xf>
    <xf numFmtId="44" fontId="3" fillId="0" borderId="14" xfId="4" applyFont="1" applyFill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3" fillId="0" borderId="10" xfId="0" applyFont="1" applyBorder="1"/>
    <xf numFmtId="44" fontId="3" fillId="0" borderId="10" xfId="0" applyNumberFormat="1" applyFont="1" applyBorder="1" applyAlignment="1">
      <alignment horizontal="right"/>
    </xf>
    <xf numFmtId="0" fontId="3" fillId="0" borderId="13" xfId="0" applyFont="1" applyBorder="1"/>
    <xf numFmtId="44" fontId="3" fillId="0" borderId="13" xfId="4" applyFont="1" applyFill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44" fontId="3" fillId="0" borderId="13" xfId="0" applyNumberFormat="1" applyFont="1" applyBorder="1" applyAlignment="1">
      <alignment horizontal="right"/>
    </xf>
    <xf numFmtId="44" fontId="0" fillId="0" borderId="12" xfId="0" applyNumberFormat="1" applyBorder="1"/>
    <xf numFmtId="44" fontId="0" fillId="0" borderId="17" xfId="0" applyNumberFormat="1" applyBorder="1"/>
    <xf numFmtId="44" fontId="3" fillId="0" borderId="18" xfId="0" applyNumberFormat="1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44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left"/>
    </xf>
    <xf numFmtId="44" fontId="3" fillId="0" borderId="14" xfId="0" applyNumberFormat="1" applyFont="1" applyBorder="1" applyAlignment="1">
      <alignment horizontal="center"/>
    </xf>
    <xf numFmtId="44" fontId="3" fillId="0" borderId="10" xfId="4" applyFont="1" applyFill="1" applyBorder="1" applyAlignment="1">
      <alignment horizontal="center"/>
    </xf>
    <xf numFmtId="44" fontId="3" fillId="0" borderId="12" xfId="4" applyFont="1" applyFill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4" fontId="3" fillId="0" borderId="12" xfId="4" applyFont="1" applyFill="1" applyBorder="1" applyAlignment="1">
      <alignment horizontal="center"/>
    </xf>
    <xf numFmtId="0" fontId="3" fillId="0" borderId="17" xfId="0" applyFont="1" applyBorder="1"/>
    <xf numFmtId="44" fontId="0" fillId="0" borderId="10" xfId="4" applyFont="1" applyFill="1" applyBorder="1" applyAlignment="1">
      <alignment horizontal="center"/>
    </xf>
    <xf numFmtId="44" fontId="14" fillId="0" borderId="18" xfId="4" applyFont="1" applyFill="1" applyBorder="1"/>
    <xf numFmtId="43" fontId="0" fillId="0" borderId="17" xfId="0" applyNumberFormat="1" applyBorder="1" applyAlignment="1">
      <alignment horizontal="right"/>
    </xf>
    <xf numFmtId="44" fontId="3" fillId="0" borderId="18" xfId="4" applyFont="1" applyFill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44" fontId="0" fillId="0" borderId="0" xfId="4" applyFont="1" applyFill="1" applyAlignment="1">
      <alignment horizontal="right"/>
    </xf>
    <xf numFmtId="49" fontId="9" fillId="0" borderId="0" xfId="0" applyNumberFormat="1" applyFont="1" applyAlignment="1">
      <alignment horizontal="left"/>
    </xf>
    <xf numFmtId="166" fontId="3" fillId="0" borderId="0" xfId="0" applyNumberFormat="1" applyFont="1"/>
    <xf numFmtId="43" fontId="0" fillId="0" borderId="0" xfId="0" applyNumberFormat="1" applyAlignment="1">
      <alignment horizontal="right"/>
    </xf>
    <xf numFmtId="165" fontId="9" fillId="0" borderId="0" xfId="0" applyNumberFormat="1" applyFont="1" applyAlignment="1">
      <alignment horizontal="center"/>
    </xf>
    <xf numFmtId="44" fontId="3" fillId="0" borderId="0" xfId="0" quotePrefix="1" applyNumberFormat="1" applyFont="1" applyAlignment="1">
      <alignment horizontal="center"/>
    </xf>
    <xf numFmtId="49" fontId="9" fillId="0" borderId="0" xfId="4" applyNumberFormat="1" applyFont="1" applyFill="1" applyAlignment="1">
      <alignment horizontal="center"/>
    </xf>
    <xf numFmtId="49" fontId="3" fillId="0" borderId="8" xfId="0" applyNumberFormat="1" applyFont="1" applyBorder="1"/>
    <xf numFmtId="49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4" fontId="0" fillId="0" borderId="8" xfId="4" applyFont="1" applyFill="1" applyBorder="1"/>
    <xf numFmtId="44" fontId="0" fillId="0" borderId="8" xfId="4" applyFont="1" applyFill="1" applyBorder="1" applyAlignment="1">
      <alignment horizontal="right"/>
    </xf>
    <xf numFmtId="43" fontId="0" fillId="0" borderId="8" xfId="0" applyNumberFormat="1" applyBorder="1" applyAlignment="1">
      <alignment horizontal="right"/>
    </xf>
    <xf numFmtId="44" fontId="3" fillId="0" borderId="8" xfId="4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44" fontId="0" fillId="0" borderId="10" xfId="0" applyNumberFormat="1" applyBorder="1"/>
    <xf numFmtId="14" fontId="3" fillId="0" borderId="10" xfId="0" applyNumberFormat="1" applyFont="1" applyBorder="1" applyAlignment="1">
      <alignment horizontal="center"/>
    </xf>
    <xf numFmtId="44" fontId="0" fillId="0" borderId="10" xfId="4" applyFont="1" applyFill="1" applyBorder="1"/>
    <xf numFmtId="44" fontId="0" fillId="0" borderId="10" xfId="4" applyFont="1" applyFill="1" applyBorder="1" applyAlignment="1">
      <alignment horizontal="right"/>
    </xf>
    <xf numFmtId="43" fontId="0" fillId="0" borderId="10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wrapText="1"/>
    </xf>
    <xf numFmtId="0" fontId="9" fillId="0" borderId="10" xfId="0" applyFont="1" applyBorder="1"/>
    <xf numFmtId="44" fontId="3" fillId="0" borderId="10" xfId="0" applyNumberFormat="1" applyFont="1" applyBorder="1"/>
    <xf numFmtId="44" fontId="3" fillId="0" borderId="10" xfId="4" applyFont="1" applyFill="1" applyBorder="1" applyAlignment="1">
      <alignment horizontal="right"/>
    </xf>
    <xf numFmtId="44" fontId="9" fillId="0" borderId="10" xfId="0" applyNumberFormat="1" applyFont="1" applyBorder="1"/>
    <xf numFmtId="14" fontId="3" fillId="0" borderId="0" xfId="0" applyNumberFormat="1" applyFont="1" applyAlignment="1">
      <alignment horizontal="center" wrapText="1"/>
    </xf>
    <xf numFmtId="14" fontId="3" fillId="0" borderId="0" xfId="0" applyNumberFormat="1" applyFont="1"/>
    <xf numFmtId="8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wrapText="1"/>
    </xf>
    <xf numFmtId="0" fontId="3" fillId="5" borderId="0" xfId="0" applyFont="1" applyFill="1"/>
    <xf numFmtId="14" fontId="3" fillId="5" borderId="0" xfId="0" applyNumberFormat="1" applyFont="1" applyFill="1"/>
    <xf numFmtId="44" fontId="3" fillId="0" borderId="0" xfId="0" applyNumberFormat="1" applyFont="1" applyAlignment="1">
      <alignment horizontal="left" vertical="top"/>
    </xf>
    <xf numFmtId="44" fontId="3" fillId="0" borderId="0" xfId="4" applyFont="1" applyAlignment="1">
      <alignment horizontal="left"/>
    </xf>
    <xf numFmtId="44" fontId="3" fillId="0" borderId="0" xfId="4" applyFont="1" applyAlignment="1">
      <alignment horizontal="left" vertical="top" wrapText="1"/>
    </xf>
    <xf numFmtId="44" fontId="3" fillId="0" borderId="0" xfId="0" applyNumberFormat="1" applyFont="1" applyAlignment="1">
      <alignment horizontal="center" vertical="top"/>
    </xf>
    <xf numFmtId="44" fontId="3" fillId="0" borderId="0" xfId="0" applyNumberFormat="1" applyFont="1" applyAlignment="1" applyProtection="1">
      <alignment horizontal="left" vertical="top" wrapText="1"/>
      <protection locked="0"/>
    </xf>
    <xf numFmtId="44" fontId="9" fillId="0" borderId="0" xfId="1" applyFont="1" applyBorder="1" applyAlignment="1">
      <alignment horizontal="left"/>
    </xf>
    <xf numFmtId="44" fontId="9" fillId="0" borderId="0" xfId="0" applyNumberFormat="1" applyFont="1" applyAlignment="1">
      <alignment horizontal="left"/>
    </xf>
    <xf numFmtId="44" fontId="9" fillId="0" borderId="0" xfId="0" applyNumberFormat="1" applyFont="1" applyAlignment="1" applyProtection="1">
      <alignment horizontal="left" vertical="top" wrapText="1"/>
      <protection locked="0"/>
    </xf>
    <xf numFmtId="44" fontId="9" fillId="0" borderId="0" xfId="1" applyFont="1" applyBorder="1" applyAlignment="1" applyProtection="1">
      <alignment horizontal="left" vertical="top" wrapText="1"/>
      <protection locked="0"/>
    </xf>
    <xf numFmtId="44" fontId="9" fillId="0" borderId="0" xfId="1" applyFont="1" applyFill="1" applyBorder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4" fontId="9" fillId="0" borderId="0" xfId="0" applyNumberFormat="1" applyFont="1" applyAlignment="1">
      <alignment horizontal="center"/>
    </xf>
    <xf numFmtId="44" fontId="9" fillId="0" borderId="0" xfId="1" applyFont="1" applyFill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left" wrapText="1"/>
      <protection locked="0"/>
    </xf>
    <xf numFmtId="44" fontId="9" fillId="0" borderId="0" xfId="1" applyFont="1" applyAlignment="1">
      <alignment horizontal="left"/>
    </xf>
    <xf numFmtId="44" fontId="9" fillId="0" borderId="0" xfId="1" applyFont="1" applyBorder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44" fontId="9" fillId="0" borderId="0" xfId="1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Alignment="1">
      <alignment wrapText="1"/>
    </xf>
    <xf numFmtId="44" fontId="9" fillId="0" borderId="0" xfId="0" applyNumberFormat="1" applyFont="1" applyAlignment="1">
      <alignment horizontal="left" wrapText="1"/>
    </xf>
    <xf numFmtId="44" fontId="3" fillId="0" borderId="0" xfId="0" applyNumberFormat="1" applyFont="1" applyAlignment="1">
      <alignment vertical="center"/>
    </xf>
    <xf numFmtId="49" fontId="9" fillId="0" borderId="0" xfId="0" applyNumberFormat="1" applyFont="1"/>
    <xf numFmtId="44" fontId="9" fillId="0" borderId="0" xfId="0" applyNumberFormat="1" applyFont="1" applyAlignment="1">
      <alignment wrapText="1"/>
    </xf>
    <xf numFmtId="43" fontId="9" fillId="0" borderId="0" xfId="0" applyNumberFormat="1" applyFont="1" applyAlignment="1">
      <alignment horizontal="right"/>
    </xf>
    <xf numFmtId="44" fontId="3" fillId="0" borderId="0" xfId="4" applyFont="1" applyFill="1" applyAlignment="1">
      <alignment horizontal="left"/>
    </xf>
    <xf numFmtId="44" fontId="9" fillId="0" borderId="0" xfId="4" applyFont="1" applyFill="1" applyAlignment="1">
      <alignment horizontal="left"/>
    </xf>
    <xf numFmtId="166" fontId="9" fillId="0" borderId="0" xfId="0" applyNumberFormat="1" applyFont="1" applyAlignment="1">
      <alignment horizontal="left"/>
    </xf>
    <xf numFmtId="44" fontId="3" fillId="0" borderId="0" xfId="0" quotePrefix="1" applyNumberFormat="1" applyFont="1" applyAlignment="1">
      <alignment horizontal="left"/>
    </xf>
    <xf numFmtId="43" fontId="9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44" fontId="9" fillId="0" borderId="0" xfId="4" applyFont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3" fillId="0" borderId="10" xfId="3" applyBorder="1" applyAlignment="1">
      <alignment horizontal="center" vertical="center"/>
    </xf>
    <xf numFmtId="44" fontId="9" fillId="0" borderId="15" xfId="0" applyNumberFormat="1" applyFont="1" applyBorder="1" applyAlignment="1">
      <alignment horizontal="right"/>
    </xf>
    <xf numFmtId="44" fontId="9" fillId="0" borderId="13" xfId="0" applyNumberFormat="1" applyFont="1" applyBorder="1" applyAlignment="1">
      <alignment horizontal="right"/>
    </xf>
    <xf numFmtId="44" fontId="9" fillId="0" borderId="14" xfId="4" applyFont="1" applyFill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0" fontId="3" fillId="0" borderId="0" xfId="3" applyAlignment="1">
      <alignment vertical="top" wrapText="1"/>
    </xf>
    <xf numFmtId="0" fontId="3" fillId="0" borderId="0" xfId="3" applyAlignment="1">
      <alignment wrapText="1"/>
    </xf>
    <xf numFmtId="0" fontId="3" fillId="0" borderId="0" xfId="3" applyAlignment="1">
      <alignment horizontal="center"/>
    </xf>
    <xf numFmtId="0" fontId="5" fillId="0" borderId="0" xfId="0" applyFont="1" applyAlignment="1">
      <alignment horizontal="left"/>
    </xf>
    <xf numFmtId="44" fontId="15" fillId="0" borderId="0" xfId="0" applyNumberFormat="1" applyFont="1" applyAlignment="1">
      <alignment horizontal="left"/>
    </xf>
  </cellXfs>
  <cellStyles count="8">
    <cellStyle name="Currency" xfId="1" builtinId="4"/>
    <cellStyle name="Currency 2" xfId="4" xr:uid="{8113BB86-4156-4239-A48B-256D496E0570}"/>
    <cellStyle name="Currency 2 2" xfId="7" xr:uid="{9DBA581A-37B1-4892-A2FB-D9C8DF8DDFC2}"/>
    <cellStyle name="Currency 3" xfId="5" xr:uid="{2A6F8FEE-F5A0-4F5F-9BCC-5AB3F00CC3DE}"/>
    <cellStyle name="Currency 4" xfId="6" xr:uid="{6BAB336A-9717-4B69-8DBD-D167F2C74017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ghlandcouncil1.sharepoint.com/Wards/Discretionary%20Budgets/2020-2021/Ward%20Discretionary%20spend%202020%20-21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B Summary"/>
      <sheetName val="Ward 1"/>
      <sheetName val="Ward 2"/>
      <sheetName val="Ward 3"/>
      <sheetName val="Ward 4"/>
      <sheetName val="Ward 5"/>
      <sheetName val="Ward 6"/>
      <sheetName val="Ward 7"/>
      <sheetName val="Ward 8"/>
      <sheetName val="Ward 9"/>
      <sheetName val="Ward 10"/>
      <sheetName val="Ward 11"/>
      <sheetName val="Ward 12"/>
      <sheetName val="Ward 13"/>
      <sheetName val="Ward 14"/>
      <sheetName val="Ward 15"/>
      <sheetName val="Ward 16"/>
      <sheetName val="Ward 17"/>
      <sheetName val="Ward 18"/>
      <sheetName val="Ward 19"/>
      <sheetName val="Ward 20"/>
      <sheetName val="Ward 21"/>
      <sheetName val="Ward 22"/>
      <sheetName val="Sheet1"/>
    </sheetNames>
    <sheetDataSet>
      <sheetData sheetId="0" refreshError="1"/>
      <sheetData sheetId="1" refreshError="1">
        <row r="4">
          <cell r="A4" t="str">
            <v>WARD 1</v>
          </cell>
        </row>
      </sheetData>
      <sheetData sheetId="2" refreshError="1">
        <row r="3">
          <cell r="A3" t="str">
            <v>WARD 2</v>
          </cell>
        </row>
      </sheetData>
      <sheetData sheetId="3" refreshError="1">
        <row r="3">
          <cell r="A3" t="str">
            <v>WARD 3</v>
          </cell>
        </row>
      </sheetData>
      <sheetData sheetId="4" refreshError="1">
        <row r="3">
          <cell r="A3" t="str">
            <v>WARD 4</v>
          </cell>
        </row>
      </sheetData>
      <sheetData sheetId="5" refreshError="1">
        <row r="3">
          <cell r="A3" t="str">
            <v>WARD 5</v>
          </cell>
        </row>
        <row r="5">
          <cell r="D5">
            <v>0</v>
          </cell>
        </row>
      </sheetData>
      <sheetData sheetId="6" refreshError="1">
        <row r="3">
          <cell r="A3" t="str">
            <v>WARD 6</v>
          </cell>
        </row>
      </sheetData>
      <sheetData sheetId="7" refreshError="1">
        <row r="4">
          <cell r="A4" t="str">
            <v>WARD 7</v>
          </cell>
        </row>
      </sheetData>
      <sheetData sheetId="8" refreshError="1"/>
      <sheetData sheetId="9" refreshError="1">
        <row r="3">
          <cell r="A3" t="str">
            <v>WARD 9</v>
          </cell>
        </row>
      </sheetData>
      <sheetData sheetId="10" refreshError="1">
        <row r="3">
          <cell r="A3" t="str">
            <v>WARD 10</v>
          </cell>
        </row>
      </sheetData>
      <sheetData sheetId="11" refreshError="1">
        <row r="3">
          <cell r="A3" t="str">
            <v>WARD 11</v>
          </cell>
        </row>
      </sheetData>
      <sheetData sheetId="12" refreshError="1">
        <row r="3">
          <cell r="A3" t="str">
            <v>WARD 12</v>
          </cell>
        </row>
      </sheetData>
      <sheetData sheetId="13" refreshError="1">
        <row r="3">
          <cell r="A3" t="str">
            <v>WARD 13</v>
          </cell>
        </row>
      </sheetData>
      <sheetData sheetId="14" refreshError="1">
        <row r="3">
          <cell r="A3" t="str">
            <v>WARD 14</v>
          </cell>
        </row>
      </sheetData>
      <sheetData sheetId="15" refreshError="1">
        <row r="3">
          <cell r="A3" t="str">
            <v>WARD 15</v>
          </cell>
        </row>
      </sheetData>
      <sheetData sheetId="16" refreshError="1">
        <row r="3">
          <cell r="A3" t="str">
            <v>WARD 16</v>
          </cell>
        </row>
      </sheetData>
      <sheetData sheetId="17" refreshError="1">
        <row r="3">
          <cell r="A3" t="str">
            <v>WARD 17</v>
          </cell>
        </row>
      </sheetData>
      <sheetData sheetId="18" refreshError="1">
        <row r="3">
          <cell r="A3" t="str">
            <v>WARD 18</v>
          </cell>
        </row>
      </sheetData>
      <sheetData sheetId="19" refreshError="1">
        <row r="3">
          <cell r="A3" t="str">
            <v>WARD 19</v>
          </cell>
        </row>
      </sheetData>
      <sheetData sheetId="20" refreshError="1">
        <row r="3">
          <cell r="A3" t="str">
            <v>WARD 20</v>
          </cell>
        </row>
      </sheetData>
      <sheetData sheetId="21" refreshError="1">
        <row r="3">
          <cell r="A3" t="str">
            <v>WARD 21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workbookViewId="0">
      <selection activeCell="E30" sqref="E30"/>
    </sheetView>
  </sheetViews>
  <sheetFormatPr defaultRowHeight="14.5" x14ac:dyDescent="0.35"/>
  <cols>
    <col min="1" max="1" width="12.7265625" style="6" customWidth="1"/>
    <col min="2" max="2" width="16.7265625" customWidth="1"/>
    <col min="3" max="3" width="15.26953125" customWidth="1"/>
    <col min="4" max="4" width="1.81640625" customWidth="1"/>
    <col min="5" max="5" width="14.81640625" style="27" customWidth="1"/>
    <col min="6" max="6" width="13" style="6" customWidth="1"/>
    <col min="7" max="7" width="9" style="5" customWidth="1"/>
    <col min="8" max="8" width="15.1796875" style="6" customWidth="1"/>
    <col min="9" max="9" width="16" style="5" customWidth="1"/>
    <col min="10" max="11" width="9.1796875" style="6"/>
    <col min="12" max="12" width="7.81640625" style="6" customWidth="1"/>
    <col min="13" max="13" width="14.26953125" style="6" customWidth="1"/>
    <col min="257" max="257" width="12.7265625" customWidth="1"/>
    <col min="258" max="258" width="16.7265625" customWidth="1"/>
    <col min="259" max="259" width="15.2695312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5.1796875" customWidth="1"/>
    <col min="265" max="265" width="16" customWidth="1"/>
    <col min="268" max="268" width="7.81640625" customWidth="1"/>
    <col min="269" max="269" width="14.26953125" customWidth="1"/>
    <col min="513" max="513" width="12.7265625" customWidth="1"/>
    <col min="514" max="514" width="16.7265625" customWidth="1"/>
    <col min="515" max="515" width="15.2695312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5.1796875" customWidth="1"/>
    <col min="521" max="521" width="16" customWidth="1"/>
    <col min="524" max="524" width="7.81640625" customWidth="1"/>
    <col min="525" max="525" width="14.26953125" customWidth="1"/>
    <col min="769" max="769" width="12.7265625" customWidth="1"/>
    <col min="770" max="770" width="16.7265625" customWidth="1"/>
    <col min="771" max="771" width="15.2695312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5.1796875" customWidth="1"/>
    <col min="777" max="777" width="16" customWidth="1"/>
    <col min="780" max="780" width="7.81640625" customWidth="1"/>
    <col min="781" max="781" width="14.26953125" customWidth="1"/>
    <col min="1025" max="1025" width="12.7265625" customWidth="1"/>
    <col min="1026" max="1026" width="16.7265625" customWidth="1"/>
    <col min="1027" max="1027" width="15.2695312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5.1796875" customWidth="1"/>
    <col min="1033" max="1033" width="16" customWidth="1"/>
    <col min="1036" max="1036" width="7.81640625" customWidth="1"/>
    <col min="1037" max="1037" width="14.26953125" customWidth="1"/>
    <col min="1281" max="1281" width="12.7265625" customWidth="1"/>
    <col min="1282" max="1282" width="16.7265625" customWidth="1"/>
    <col min="1283" max="1283" width="15.2695312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5.1796875" customWidth="1"/>
    <col min="1289" max="1289" width="16" customWidth="1"/>
    <col min="1292" max="1292" width="7.81640625" customWidth="1"/>
    <col min="1293" max="1293" width="14.26953125" customWidth="1"/>
    <col min="1537" max="1537" width="12.7265625" customWidth="1"/>
    <col min="1538" max="1538" width="16.7265625" customWidth="1"/>
    <col min="1539" max="1539" width="15.2695312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5.1796875" customWidth="1"/>
    <col min="1545" max="1545" width="16" customWidth="1"/>
    <col min="1548" max="1548" width="7.81640625" customWidth="1"/>
    <col min="1549" max="1549" width="14.26953125" customWidth="1"/>
    <col min="1793" max="1793" width="12.7265625" customWidth="1"/>
    <col min="1794" max="1794" width="16.7265625" customWidth="1"/>
    <col min="1795" max="1795" width="15.2695312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5.1796875" customWidth="1"/>
    <col min="1801" max="1801" width="16" customWidth="1"/>
    <col min="1804" max="1804" width="7.81640625" customWidth="1"/>
    <col min="1805" max="1805" width="14.26953125" customWidth="1"/>
    <col min="2049" max="2049" width="12.7265625" customWidth="1"/>
    <col min="2050" max="2050" width="16.7265625" customWidth="1"/>
    <col min="2051" max="2051" width="15.2695312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5.1796875" customWidth="1"/>
    <col min="2057" max="2057" width="16" customWidth="1"/>
    <col min="2060" max="2060" width="7.81640625" customWidth="1"/>
    <col min="2061" max="2061" width="14.26953125" customWidth="1"/>
    <col min="2305" max="2305" width="12.7265625" customWidth="1"/>
    <col min="2306" max="2306" width="16.7265625" customWidth="1"/>
    <col min="2307" max="2307" width="15.2695312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5.1796875" customWidth="1"/>
    <col min="2313" max="2313" width="16" customWidth="1"/>
    <col min="2316" max="2316" width="7.81640625" customWidth="1"/>
    <col min="2317" max="2317" width="14.26953125" customWidth="1"/>
    <col min="2561" max="2561" width="12.7265625" customWidth="1"/>
    <col min="2562" max="2562" width="16.7265625" customWidth="1"/>
    <col min="2563" max="2563" width="15.2695312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5.1796875" customWidth="1"/>
    <col min="2569" max="2569" width="16" customWidth="1"/>
    <col min="2572" max="2572" width="7.81640625" customWidth="1"/>
    <col min="2573" max="2573" width="14.26953125" customWidth="1"/>
    <col min="2817" max="2817" width="12.7265625" customWidth="1"/>
    <col min="2818" max="2818" width="16.7265625" customWidth="1"/>
    <col min="2819" max="2819" width="15.2695312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5.1796875" customWidth="1"/>
    <col min="2825" max="2825" width="16" customWidth="1"/>
    <col min="2828" max="2828" width="7.81640625" customWidth="1"/>
    <col min="2829" max="2829" width="14.26953125" customWidth="1"/>
    <col min="3073" max="3073" width="12.7265625" customWidth="1"/>
    <col min="3074" max="3074" width="16.7265625" customWidth="1"/>
    <col min="3075" max="3075" width="15.2695312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5.1796875" customWidth="1"/>
    <col min="3081" max="3081" width="16" customWidth="1"/>
    <col min="3084" max="3084" width="7.81640625" customWidth="1"/>
    <col min="3085" max="3085" width="14.26953125" customWidth="1"/>
    <col min="3329" max="3329" width="12.7265625" customWidth="1"/>
    <col min="3330" max="3330" width="16.7265625" customWidth="1"/>
    <col min="3331" max="3331" width="15.2695312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5.1796875" customWidth="1"/>
    <col min="3337" max="3337" width="16" customWidth="1"/>
    <col min="3340" max="3340" width="7.81640625" customWidth="1"/>
    <col min="3341" max="3341" width="14.26953125" customWidth="1"/>
    <col min="3585" max="3585" width="12.7265625" customWidth="1"/>
    <col min="3586" max="3586" width="16.7265625" customWidth="1"/>
    <col min="3587" max="3587" width="15.2695312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5.1796875" customWidth="1"/>
    <col min="3593" max="3593" width="16" customWidth="1"/>
    <col min="3596" max="3596" width="7.81640625" customWidth="1"/>
    <col min="3597" max="3597" width="14.26953125" customWidth="1"/>
    <col min="3841" max="3841" width="12.7265625" customWidth="1"/>
    <col min="3842" max="3842" width="16.7265625" customWidth="1"/>
    <col min="3843" max="3843" width="15.2695312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5.1796875" customWidth="1"/>
    <col min="3849" max="3849" width="16" customWidth="1"/>
    <col min="3852" max="3852" width="7.81640625" customWidth="1"/>
    <col min="3853" max="3853" width="14.26953125" customWidth="1"/>
    <col min="4097" max="4097" width="12.7265625" customWidth="1"/>
    <col min="4098" max="4098" width="16.7265625" customWidth="1"/>
    <col min="4099" max="4099" width="15.2695312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5.1796875" customWidth="1"/>
    <col min="4105" max="4105" width="16" customWidth="1"/>
    <col min="4108" max="4108" width="7.81640625" customWidth="1"/>
    <col min="4109" max="4109" width="14.26953125" customWidth="1"/>
    <col min="4353" max="4353" width="12.7265625" customWidth="1"/>
    <col min="4354" max="4354" width="16.7265625" customWidth="1"/>
    <col min="4355" max="4355" width="15.2695312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5.1796875" customWidth="1"/>
    <col min="4361" max="4361" width="16" customWidth="1"/>
    <col min="4364" max="4364" width="7.81640625" customWidth="1"/>
    <col min="4365" max="4365" width="14.26953125" customWidth="1"/>
    <col min="4609" max="4609" width="12.7265625" customWidth="1"/>
    <col min="4610" max="4610" width="16.7265625" customWidth="1"/>
    <col min="4611" max="4611" width="15.2695312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5.1796875" customWidth="1"/>
    <col min="4617" max="4617" width="16" customWidth="1"/>
    <col min="4620" max="4620" width="7.81640625" customWidth="1"/>
    <col min="4621" max="4621" width="14.26953125" customWidth="1"/>
    <col min="4865" max="4865" width="12.7265625" customWidth="1"/>
    <col min="4866" max="4866" width="16.7265625" customWidth="1"/>
    <col min="4867" max="4867" width="15.2695312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5.1796875" customWidth="1"/>
    <col min="4873" max="4873" width="16" customWidth="1"/>
    <col min="4876" max="4876" width="7.81640625" customWidth="1"/>
    <col min="4877" max="4877" width="14.26953125" customWidth="1"/>
    <col min="5121" max="5121" width="12.7265625" customWidth="1"/>
    <col min="5122" max="5122" width="16.7265625" customWidth="1"/>
    <col min="5123" max="5123" width="15.2695312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5.1796875" customWidth="1"/>
    <col min="5129" max="5129" width="16" customWidth="1"/>
    <col min="5132" max="5132" width="7.81640625" customWidth="1"/>
    <col min="5133" max="5133" width="14.26953125" customWidth="1"/>
    <col min="5377" max="5377" width="12.7265625" customWidth="1"/>
    <col min="5378" max="5378" width="16.7265625" customWidth="1"/>
    <col min="5379" max="5379" width="15.2695312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5.1796875" customWidth="1"/>
    <col min="5385" max="5385" width="16" customWidth="1"/>
    <col min="5388" max="5388" width="7.81640625" customWidth="1"/>
    <col min="5389" max="5389" width="14.26953125" customWidth="1"/>
    <col min="5633" max="5633" width="12.7265625" customWidth="1"/>
    <col min="5634" max="5634" width="16.7265625" customWidth="1"/>
    <col min="5635" max="5635" width="15.2695312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5.1796875" customWidth="1"/>
    <col min="5641" max="5641" width="16" customWidth="1"/>
    <col min="5644" max="5644" width="7.81640625" customWidth="1"/>
    <col min="5645" max="5645" width="14.26953125" customWidth="1"/>
    <col min="5889" max="5889" width="12.7265625" customWidth="1"/>
    <col min="5890" max="5890" width="16.7265625" customWidth="1"/>
    <col min="5891" max="5891" width="15.2695312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5.1796875" customWidth="1"/>
    <col min="5897" max="5897" width="16" customWidth="1"/>
    <col min="5900" max="5900" width="7.81640625" customWidth="1"/>
    <col min="5901" max="5901" width="14.26953125" customWidth="1"/>
    <col min="6145" max="6145" width="12.7265625" customWidth="1"/>
    <col min="6146" max="6146" width="16.7265625" customWidth="1"/>
    <col min="6147" max="6147" width="15.2695312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5.1796875" customWidth="1"/>
    <col min="6153" max="6153" width="16" customWidth="1"/>
    <col min="6156" max="6156" width="7.81640625" customWidth="1"/>
    <col min="6157" max="6157" width="14.26953125" customWidth="1"/>
    <col min="6401" max="6401" width="12.7265625" customWidth="1"/>
    <col min="6402" max="6402" width="16.7265625" customWidth="1"/>
    <col min="6403" max="6403" width="15.2695312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5.1796875" customWidth="1"/>
    <col min="6409" max="6409" width="16" customWidth="1"/>
    <col min="6412" max="6412" width="7.81640625" customWidth="1"/>
    <col min="6413" max="6413" width="14.26953125" customWidth="1"/>
    <col min="6657" max="6657" width="12.7265625" customWidth="1"/>
    <col min="6658" max="6658" width="16.7265625" customWidth="1"/>
    <col min="6659" max="6659" width="15.2695312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5.1796875" customWidth="1"/>
    <col min="6665" max="6665" width="16" customWidth="1"/>
    <col min="6668" max="6668" width="7.81640625" customWidth="1"/>
    <col min="6669" max="6669" width="14.26953125" customWidth="1"/>
    <col min="6913" max="6913" width="12.7265625" customWidth="1"/>
    <col min="6914" max="6914" width="16.7265625" customWidth="1"/>
    <col min="6915" max="6915" width="15.2695312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5.1796875" customWidth="1"/>
    <col min="6921" max="6921" width="16" customWidth="1"/>
    <col min="6924" max="6924" width="7.81640625" customWidth="1"/>
    <col min="6925" max="6925" width="14.26953125" customWidth="1"/>
    <col min="7169" max="7169" width="12.7265625" customWidth="1"/>
    <col min="7170" max="7170" width="16.7265625" customWidth="1"/>
    <col min="7171" max="7171" width="15.2695312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5.1796875" customWidth="1"/>
    <col min="7177" max="7177" width="16" customWidth="1"/>
    <col min="7180" max="7180" width="7.81640625" customWidth="1"/>
    <col min="7181" max="7181" width="14.26953125" customWidth="1"/>
    <col min="7425" max="7425" width="12.7265625" customWidth="1"/>
    <col min="7426" max="7426" width="16.7265625" customWidth="1"/>
    <col min="7427" max="7427" width="15.2695312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5.1796875" customWidth="1"/>
    <col min="7433" max="7433" width="16" customWidth="1"/>
    <col min="7436" max="7436" width="7.81640625" customWidth="1"/>
    <col min="7437" max="7437" width="14.26953125" customWidth="1"/>
    <col min="7681" max="7681" width="12.7265625" customWidth="1"/>
    <col min="7682" max="7682" width="16.7265625" customWidth="1"/>
    <col min="7683" max="7683" width="15.2695312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5.1796875" customWidth="1"/>
    <col min="7689" max="7689" width="16" customWidth="1"/>
    <col min="7692" max="7692" width="7.81640625" customWidth="1"/>
    <col min="7693" max="7693" width="14.26953125" customWidth="1"/>
    <col min="7937" max="7937" width="12.7265625" customWidth="1"/>
    <col min="7938" max="7938" width="16.7265625" customWidth="1"/>
    <col min="7939" max="7939" width="15.2695312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5.1796875" customWidth="1"/>
    <col min="7945" max="7945" width="16" customWidth="1"/>
    <col min="7948" max="7948" width="7.81640625" customWidth="1"/>
    <col min="7949" max="7949" width="14.26953125" customWidth="1"/>
    <col min="8193" max="8193" width="12.7265625" customWidth="1"/>
    <col min="8194" max="8194" width="16.7265625" customWidth="1"/>
    <col min="8195" max="8195" width="15.2695312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5.1796875" customWidth="1"/>
    <col min="8201" max="8201" width="16" customWidth="1"/>
    <col min="8204" max="8204" width="7.81640625" customWidth="1"/>
    <col min="8205" max="8205" width="14.26953125" customWidth="1"/>
    <col min="8449" max="8449" width="12.7265625" customWidth="1"/>
    <col min="8450" max="8450" width="16.7265625" customWidth="1"/>
    <col min="8451" max="8451" width="15.2695312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5.1796875" customWidth="1"/>
    <col min="8457" max="8457" width="16" customWidth="1"/>
    <col min="8460" max="8460" width="7.81640625" customWidth="1"/>
    <col min="8461" max="8461" width="14.26953125" customWidth="1"/>
    <col min="8705" max="8705" width="12.7265625" customWidth="1"/>
    <col min="8706" max="8706" width="16.7265625" customWidth="1"/>
    <col min="8707" max="8707" width="15.2695312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5.1796875" customWidth="1"/>
    <col min="8713" max="8713" width="16" customWidth="1"/>
    <col min="8716" max="8716" width="7.81640625" customWidth="1"/>
    <col min="8717" max="8717" width="14.26953125" customWidth="1"/>
    <col min="8961" max="8961" width="12.7265625" customWidth="1"/>
    <col min="8962" max="8962" width="16.7265625" customWidth="1"/>
    <col min="8963" max="8963" width="15.2695312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5.1796875" customWidth="1"/>
    <col min="8969" max="8969" width="16" customWidth="1"/>
    <col min="8972" max="8972" width="7.81640625" customWidth="1"/>
    <col min="8973" max="8973" width="14.26953125" customWidth="1"/>
    <col min="9217" max="9217" width="12.7265625" customWidth="1"/>
    <col min="9218" max="9218" width="16.7265625" customWidth="1"/>
    <col min="9219" max="9219" width="15.2695312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5.1796875" customWidth="1"/>
    <col min="9225" max="9225" width="16" customWidth="1"/>
    <col min="9228" max="9228" width="7.81640625" customWidth="1"/>
    <col min="9229" max="9229" width="14.26953125" customWidth="1"/>
    <col min="9473" max="9473" width="12.7265625" customWidth="1"/>
    <col min="9474" max="9474" width="16.7265625" customWidth="1"/>
    <col min="9475" max="9475" width="15.2695312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5.1796875" customWidth="1"/>
    <col min="9481" max="9481" width="16" customWidth="1"/>
    <col min="9484" max="9484" width="7.81640625" customWidth="1"/>
    <col min="9485" max="9485" width="14.26953125" customWidth="1"/>
    <col min="9729" max="9729" width="12.7265625" customWidth="1"/>
    <col min="9730" max="9730" width="16.7265625" customWidth="1"/>
    <col min="9731" max="9731" width="15.2695312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5.1796875" customWidth="1"/>
    <col min="9737" max="9737" width="16" customWidth="1"/>
    <col min="9740" max="9740" width="7.81640625" customWidth="1"/>
    <col min="9741" max="9741" width="14.26953125" customWidth="1"/>
    <col min="9985" max="9985" width="12.7265625" customWidth="1"/>
    <col min="9986" max="9986" width="16.7265625" customWidth="1"/>
    <col min="9987" max="9987" width="15.2695312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5.1796875" customWidth="1"/>
    <col min="9993" max="9993" width="16" customWidth="1"/>
    <col min="9996" max="9996" width="7.81640625" customWidth="1"/>
    <col min="9997" max="9997" width="14.26953125" customWidth="1"/>
    <col min="10241" max="10241" width="12.7265625" customWidth="1"/>
    <col min="10242" max="10242" width="16.7265625" customWidth="1"/>
    <col min="10243" max="10243" width="15.2695312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5.1796875" customWidth="1"/>
    <col min="10249" max="10249" width="16" customWidth="1"/>
    <col min="10252" max="10252" width="7.81640625" customWidth="1"/>
    <col min="10253" max="10253" width="14.26953125" customWidth="1"/>
    <col min="10497" max="10497" width="12.7265625" customWidth="1"/>
    <col min="10498" max="10498" width="16.7265625" customWidth="1"/>
    <col min="10499" max="10499" width="15.2695312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5.1796875" customWidth="1"/>
    <col min="10505" max="10505" width="16" customWidth="1"/>
    <col min="10508" max="10508" width="7.81640625" customWidth="1"/>
    <col min="10509" max="10509" width="14.26953125" customWidth="1"/>
    <col min="10753" max="10753" width="12.7265625" customWidth="1"/>
    <col min="10754" max="10754" width="16.7265625" customWidth="1"/>
    <col min="10755" max="10755" width="15.2695312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5.1796875" customWidth="1"/>
    <col min="10761" max="10761" width="16" customWidth="1"/>
    <col min="10764" max="10764" width="7.81640625" customWidth="1"/>
    <col min="10765" max="10765" width="14.26953125" customWidth="1"/>
    <col min="11009" max="11009" width="12.7265625" customWidth="1"/>
    <col min="11010" max="11010" width="16.7265625" customWidth="1"/>
    <col min="11011" max="11011" width="15.2695312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5.1796875" customWidth="1"/>
    <col min="11017" max="11017" width="16" customWidth="1"/>
    <col min="11020" max="11020" width="7.81640625" customWidth="1"/>
    <col min="11021" max="11021" width="14.26953125" customWidth="1"/>
    <col min="11265" max="11265" width="12.7265625" customWidth="1"/>
    <col min="11266" max="11266" width="16.7265625" customWidth="1"/>
    <col min="11267" max="11267" width="15.2695312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5.1796875" customWidth="1"/>
    <col min="11273" max="11273" width="16" customWidth="1"/>
    <col min="11276" max="11276" width="7.81640625" customWidth="1"/>
    <col min="11277" max="11277" width="14.26953125" customWidth="1"/>
    <col min="11521" max="11521" width="12.7265625" customWidth="1"/>
    <col min="11522" max="11522" width="16.7265625" customWidth="1"/>
    <col min="11523" max="11523" width="15.2695312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5.1796875" customWidth="1"/>
    <col min="11529" max="11529" width="16" customWidth="1"/>
    <col min="11532" max="11532" width="7.81640625" customWidth="1"/>
    <col min="11533" max="11533" width="14.26953125" customWidth="1"/>
    <col min="11777" max="11777" width="12.7265625" customWidth="1"/>
    <col min="11778" max="11778" width="16.7265625" customWidth="1"/>
    <col min="11779" max="11779" width="15.2695312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5.1796875" customWidth="1"/>
    <col min="11785" max="11785" width="16" customWidth="1"/>
    <col min="11788" max="11788" width="7.81640625" customWidth="1"/>
    <col min="11789" max="11789" width="14.26953125" customWidth="1"/>
    <col min="12033" max="12033" width="12.7265625" customWidth="1"/>
    <col min="12034" max="12034" width="16.7265625" customWidth="1"/>
    <col min="12035" max="12035" width="15.2695312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5.1796875" customWidth="1"/>
    <col min="12041" max="12041" width="16" customWidth="1"/>
    <col min="12044" max="12044" width="7.81640625" customWidth="1"/>
    <col min="12045" max="12045" width="14.26953125" customWidth="1"/>
    <col min="12289" max="12289" width="12.7265625" customWidth="1"/>
    <col min="12290" max="12290" width="16.7265625" customWidth="1"/>
    <col min="12291" max="12291" width="15.2695312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5.1796875" customWidth="1"/>
    <col min="12297" max="12297" width="16" customWidth="1"/>
    <col min="12300" max="12300" width="7.81640625" customWidth="1"/>
    <col min="12301" max="12301" width="14.26953125" customWidth="1"/>
    <col min="12545" max="12545" width="12.7265625" customWidth="1"/>
    <col min="12546" max="12546" width="16.7265625" customWidth="1"/>
    <col min="12547" max="12547" width="15.2695312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5.1796875" customWidth="1"/>
    <col min="12553" max="12553" width="16" customWidth="1"/>
    <col min="12556" max="12556" width="7.81640625" customWidth="1"/>
    <col min="12557" max="12557" width="14.26953125" customWidth="1"/>
    <col min="12801" max="12801" width="12.7265625" customWidth="1"/>
    <col min="12802" max="12802" width="16.7265625" customWidth="1"/>
    <col min="12803" max="12803" width="15.2695312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5.1796875" customWidth="1"/>
    <col min="12809" max="12809" width="16" customWidth="1"/>
    <col min="12812" max="12812" width="7.81640625" customWidth="1"/>
    <col min="12813" max="12813" width="14.26953125" customWidth="1"/>
    <col min="13057" max="13057" width="12.7265625" customWidth="1"/>
    <col min="13058" max="13058" width="16.7265625" customWidth="1"/>
    <col min="13059" max="13059" width="15.2695312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5.1796875" customWidth="1"/>
    <col min="13065" max="13065" width="16" customWidth="1"/>
    <col min="13068" max="13068" width="7.81640625" customWidth="1"/>
    <col min="13069" max="13069" width="14.26953125" customWidth="1"/>
    <col min="13313" max="13313" width="12.7265625" customWidth="1"/>
    <col min="13314" max="13314" width="16.7265625" customWidth="1"/>
    <col min="13315" max="13315" width="15.2695312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5.1796875" customWidth="1"/>
    <col min="13321" max="13321" width="16" customWidth="1"/>
    <col min="13324" max="13324" width="7.81640625" customWidth="1"/>
    <col min="13325" max="13325" width="14.26953125" customWidth="1"/>
    <col min="13569" max="13569" width="12.7265625" customWidth="1"/>
    <col min="13570" max="13570" width="16.7265625" customWidth="1"/>
    <col min="13571" max="13571" width="15.2695312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5.1796875" customWidth="1"/>
    <col min="13577" max="13577" width="16" customWidth="1"/>
    <col min="13580" max="13580" width="7.81640625" customWidth="1"/>
    <col min="13581" max="13581" width="14.26953125" customWidth="1"/>
    <col min="13825" max="13825" width="12.7265625" customWidth="1"/>
    <col min="13826" max="13826" width="16.7265625" customWidth="1"/>
    <col min="13827" max="13827" width="15.2695312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5.1796875" customWidth="1"/>
    <col min="13833" max="13833" width="16" customWidth="1"/>
    <col min="13836" max="13836" width="7.81640625" customWidth="1"/>
    <col min="13837" max="13837" width="14.26953125" customWidth="1"/>
    <col min="14081" max="14081" width="12.7265625" customWidth="1"/>
    <col min="14082" max="14082" width="16.7265625" customWidth="1"/>
    <col min="14083" max="14083" width="15.2695312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5.1796875" customWidth="1"/>
    <col min="14089" max="14089" width="16" customWidth="1"/>
    <col min="14092" max="14092" width="7.81640625" customWidth="1"/>
    <col min="14093" max="14093" width="14.26953125" customWidth="1"/>
    <col min="14337" max="14337" width="12.7265625" customWidth="1"/>
    <col min="14338" max="14338" width="16.7265625" customWidth="1"/>
    <col min="14339" max="14339" width="15.2695312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5.1796875" customWidth="1"/>
    <col min="14345" max="14345" width="16" customWidth="1"/>
    <col min="14348" max="14348" width="7.81640625" customWidth="1"/>
    <col min="14349" max="14349" width="14.26953125" customWidth="1"/>
    <col min="14593" max="14593" width="12.7265625" customWidth="1"/>
    <col min="14594" max="14594" width="16.7265625" customWidth="1"/>
    <col min="14595" max="14595" width="15.2695312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5.1796875" customWidth="1"/>
    <col min="14601" max="14601" width="16" customWidth="1"/>
    <col min="14604" max="14604" width="7.81640625" customWidth="1"/>
    <col min="14605" max="14605" width="14.26953125" customWidth="1"/>
    <col min="14849" max="14849" width="12.7265625" customWidth="1"/>
    <col min="14850" max="14850" width="16.7265625" customWidth="1"/>
    <col min="14851" max="14851" width="15.2695312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5.1796875" customWidth="1"/>
    <col min="14857" max="14857" width="16" customWidth="1"/>
    <col min="14860" max="14860" width="7.81640625" customWidth="1"/>
    <col min="14861" max="14861" width="14.26953125" customWidth="1"/>
    <col min="15105" max="15105" width="12.7265625" customWidth="1"/>
    <col min="15106" max="15106" width="16.7265625" customWidth="1"/>
    <col min="15107" max="15107" width="15.2695312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5.1796875" customWidth="1"/>
    <col min="15113" max="15113" width="16" customWidth="1"/>
    <col min="15116" max="15116" width="7.81640625" customWidth="1"/>
    <col min="15117" max="15117" width="14.26953125" customWidth="1"/>
    <col min="15361" max="15361" width="12.7265625" customWidth="1"/>
    <col min="15362" max="15362" width="16.7265625" customWidth="1"/>
    <col min="15363" max="15363" width="15.2695312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5.1796875" customWidth="1"/>
    <col min="15369" max="15369" width="16" customWidth="1"/>
    <col min="15372" max="15372" width="7.81640625" customWidth="1"/>
    <col min="15373" max="15373" width="14.26953125" customWidth="1"/>
    <col min="15617" max="15617" width="12.7265625" customWidth="1"/>
    <col min="15618" max="15618" width="16.7265625" customWidth="1"/>
    <col min="15619" max="15619" width="15.2695312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5.1796875" customWidth="1"/>
    <col min="15625" max="15625" width="16" customWidth="1"/>
    <col min="15628" max="15628" width="7.81640625" customWidth="1"/>
    <col min="15629" max="15629" width="14.26953125" customWidth="1"/>
    <col min="15873" max="15873" width="12.7265625" customWidth="1"/>
    <col min="15874" max="15874" width="16.7265625" customWidth="1"/>
    <col min="15875" max="15875" width="15.2695312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5.1796875" customWidth="1"/>
    <col min="15881" max="15881" width="16" customWidth="1"/>
    <col min="15884" max="15884" width="7.81640625" customWidth="1"/>
    <col min="15885" max="15885" width="14.26953125" customWidth="1"/>
    <col min="16129" max="16129" width="12.7265625" customWidth="1"/>
    <col min="16130" max="16130" width="16.7265625" customWidth="1"/>
    <col min="16131" max="16131" width="15.2695312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5.1796875" customWidth="1"/>
    <col min="16137" max="16137" width="16" customWidth="1"/>
    <col min="16140" max="16140" width="7.81640625" customWidth="1"/>
    <col min="16141" max="16141" width="14.26953125" customWidth="1"/>
  </cols>
  <sheetData>
    <row r="1" spans="1:13" s="6" customFormat="1" x14ac:dyDescent="0.35">
      <c r="A1" s="10" t="s">
        <v>8</v>
      </c>
      <c r="B1" s="29"/>
      <c r="E1" s="12"/>
      <c r="G1" s="5"/>
      <c r="I1" s="5"/>
    </row>
    <row r="2" spans="1:13" s="6" customFormat="1" x14ac:dyDescent="0.35">
      <c r="E2" s="12"/>
      <c r="G2" s="5"/>
      <c r="I2" s="5"/>
    </row>
    <row r="3" spans="1:13" ht="19.5" customHeight="1" x14ac:dyDescent="0.35">
      <c r="B3" s="7" t="s">
        <v>54</v>
      </c>
      <c r="C3" s="6"/>
      <c r="D3" s="9"/>
      <c r="E3" s="12"/>
    </row>
    <row r="4" spans="1:13" ht="19.5" customHeight="1" x14ac:dyDescent="0.35">
      <c r="A4" s="7"/>
      <c r="B4" s="6"/>
      <c r="C4" s="6"/>
      <c r="D4" s="9"/>
      <c r="E4" s="12"/>
    </row>
    <row r="5" spans="1:13" ht="15" thickBot="1" x14ac:dyDescent="0.4">
      <c r="B5" s="61"/>
      <c r="C5" s="62" t="s">
        <v>0</v>
      </c>
      <c r="D5" s="6"/>
      <c r="E5" s="30">
        <f>SUM(F10:F30)</f>
        <v>11702.3</v>
      </c>
      <c r="H5" s="11"/>
      <c r="I5" s="13"/>
    </row>
    <row r="6" spans="1:13" ht="15" thickTop="1" x14ac:dyDescent="0.35">
      <c r="B6" s="11"/>
      <c r="C6" s="6"/>
      <c r="D6" s="6"/>
      <c r="E6" s="12"/>
      <c r="H6" s="11"/>
      <c r="I6" s="13"/>
    </row>
    <row r="7" spans="1:13" x14ac:dyDescent="0.35">
      <c r="B7" s="13" t="s">
        <v>2</v>
      </c>
      <c r="C7" s="63">
        <f>SUM(C10:C31)</f>
        <v>232262.28</v>
      </c>
      <c r="D7" s="2"/>
      <c r="E7" s="63">
        <f>SUM(E10:E31)</f>
        <v>1976357.1600000001</v>
      </c>
      <c r="H7" s="11"/>
      <c r="I7" s="13"/>
    </row>
    <row r="8" spans="1:13" ht="6" customHeight="1" x14ac:dyDescent="0.35">
      <c r="B8" s="11"/>
      <c r="C8" s="6"/>
      <c r="D8" s="6"/>
      <c r="E8" s="12"/>
      <c r="H8" s="11"/>
      <c r="I8" s="13"/>
    </row>
    <row r="9" spans="1:13" s="18" customFormat="1" ht="34.5" customHeight="1" x14ac:dyDescent="0.35">
      <c r="A9" s="31"/>
      <c r="B9" s="32" t="s">
        <v>9</v>
      </c>
      <c r="C9" s="33" t="s">
        <v>10</v>
      </c>
      <c r="D9" s="33"/>
      <c r="E9" s="33" t="s">
        <v>7</v>
      </c>
      <c r="F9" s="34" t="s">
        <v>11</v>
      </c>
      <c r="G9" s="35"/>
      <c r="H9" s="35"/>
      <c r="I9" s="35"/>
      <c r="J9" s="31"/>
      <c r="K9" s="35"/>
      <c r="L9" s="31"/>
      <c r="M9" s="31"/>
    </row>
    <row r="10" spans="1:13" x14ac:dyDescent="0.35">
      <c r="B10" s="60" t="str">
        <f>'[1]Ward 1'!A4</f>
        <v>WARD 1</v>
      </c>
      <c r="C10" s="37">
        <f>'Ward 1'!E5</f>
        <v>0</v>
      </c>
      <c r="D10" s="37">
        <f>'[1]Ward 1'!E5</f>
        <v>0</v>
      </c>
      <c r="E10" s="37">
        <f>'Ward 1'!G5</f>
        <v>0</v>
      </c>
      <c r="F10" s="38">
        <f>'Ward 1'!F2</f>
        <v>-111.3799999999992</v>
      </c>
      <c r="G10" s="39"/>
      <c r="H10" s="13"/>
      <c r="I10" s="6"/>
    </row>
    <row r="11" spans="1:13" x14ac:dyDescent="0.35">
      <c r="B11" s="40" t="str">
        <f>'[1]Ward 2'!A3</f>
        <v>WARD 2</v>
      </c>
      <c r="C11" s="37">
        <f>'Ward 2'!D5</f>
        <v>13656</v>
      </c>
      <c r="D11" s="37">
        <f>'[1]Ward 2'!E5</f>
        <v>0</v>
      </c>
      <c r="E11" s="37">
        <f>'Ward 2'!F5</f>
        <v>53476.28</v>
      </c>
      <c r="F11" s="38">
        <f>'Ward 2'!F2</f>
        <v>725</v>
      </c>
      <c r="G11" s="39"/>
      <c r="H11" s="13"/>
      <c r="I11" s="6"/>
    </row>
    <row r="12" spans="1:13" x14ac:dyDescent="0.35">
      <c r="B12" s="40" t="str">
        <f>'[1]Ward 3'!A3</f>
        <v>WARD 3</v>
      </c>
      <c r="C12" s="41">
        <f>'Ward 3'!D5</f>
        <v>14400</v>
      </c>
      <c r="D12" s="41">
        <f>'[1]Ward 3'!E5</f>
        <v>0</v>
      </c>
      <c r="E12" s="41">
        <f>'Ward 3'!G5</f>
        <v>0</v>
      </c>
      <c r="F12" s="38">
        <f>'Ward 3'!F2</f>
        <v>-19</v>
      </c>
      <c r="G12" s="39"/>
      <c r="H12" s="13"/>
      <c r="I12" s="6"/>
    </row>
    <row r="13" spans="1:13" x14ac:dyDescent="0.35">
      <c r="B13" s="40" t="str">
        <f>'[1]Ward 4'!A3</f>
        <v>WARD 4</v>
      </c>
      <c r="C13" s="41">
        <f>'Ward 4'!E5</f>
        <v>0</v>
      </c>
      <c r="D13" s="41">
        <f>'[1]Ward 4'!E5</f>
        <v>0</v>
      </c>
      <c r="E13" s="41">
        <f>'Ward 4'!G5</f>
        <v>0</v>
      </c>
      <c r="F13" s="38">
        <f>'Ward 4'!F2</f>
        <v>-163.04000000000087</v>
      </c>
      <c r="G13" s="39"/>
      <c r="H13" s="13"/>
      <c r="I13" s="6"/>
    </row>
    <row r="14" spans="1:13" x14ac:dyDescent="0.35">
      <c r="B14" s="40" t="str">
        <f>'[1]Ward 5'!A3</f>
        <v>WARD 5</v>
      </c>
      <c r="C14" s="41">
        <f>'Ward 5'!D5</f>
        <v>14400</v>
      </c>
      <c r="D14" s="41">
        <f>'[1]Ward 5'!D5</f>
        <v>0</v>
      </c>
      <c r="E14" s="41">
        <f>'Ward 5'!F5</f>
        <v>64405.82</v>
      </c>
      <c r="F14" s="38">
        <f>'Ward 5'!F2</f>
        <v>-19</v>
      </c>
      <c r="G14" s="39"/>
      <c r="H14" s="13"/>
      <c r="I14" s="6"/>
    </row>
    <row r="15" spans="1:13" x14ac:dyDescent="0.35">
      <c r="B15" s="40" t="str">
        <f>'[1]Ward 6'!A3</f>
        <v>WARD 6</v>
      </c>
      <c r="C15" s="41">
        <f>'Ward 6'!D5</f>
        <v>14318.44</v>
      </c>
      <c r="D15" s="41">
        <f>'[1]Ward 6'!E5</f>
        <v>0</v>
      </c>
      <c r="E15" s="41">
        <f>'Ward 6'!F5</f>
        <v>25342</v>
      </c>
      <c r="F15" s="38">
        <f>'Ward 6'!F2</f>
        <v>62.559999999999491</v>
      </c>
      <c r="G15" s="39"/>
      <c r="H15" s="13"/>
      <c r="I15" s="6"/>
    </row>
    <row r="16" spans="1:13" x14ac:dyDescent="0.35">
      <c r="B16" s="36" t="str">
        <f>'[1]Ward 7'!A4</f>
        <v>WARD 7</v>
      </c>
      <c r="C16" s="41">
        <f>'Ward 7'!E5</f>
        <v>0</v>
      </c>
      <c r="D16" s="41">
        <f>'[1]Ward 7'!D5</f>
        <v>0</v>
      </c>
      <c r="E16" s="41">
        <f>'Ward 7'!G5</f>
        <v>0</v>
      </c>
      <c r="F16" s="38">
        <f>'Ward 7'!F2</f>
        <v>-19</v>
      </c>
      <c r="G16" s="39"/>
      <c r="H16" s="13"/>
      <c r="I16" s="6"/>
    </row>
    <row r="17" spans="2:9" x14ac:dyDescent="0.35">
      <c r="B17" s="36" t="s">
        <v>18</v>
      </c>
      <c r="C17" s="41">
        <f>' Ward 8'!D5</f>
        <v>14400</v>
      </c>
      <c r="D17" s="41">
        <f>'[1]Ward 8'!E5</f>
        <v>0</v>
      </c>
      <c r="E17" s="41">
        <f>' Ward 8'!F5</f>
        <v>53976</v>
      </c>
      <c r="F17" s="38">
        <f>' Ward 8'!F2</f>
        <v>-19</v>
      </c>
      <c r="G17" s="39"/>
      <c r="H17" s="13"/>
      <c r="I17" s="6"/>
    </row>
    <row r="18" spans="2:9" x14ac:dyDescent="0.35">
      <c r="B18" s="40" t="str">
        <f>'[1]Ward 9'!A3</f>
        <v>WARD 9</v>
      </c>
      <c r="C18" s="41">
        <f>' Ward 9'!D5</f>
        <v>14400</v>
      </c>
      <c r="D18" s="41">
        <f>'[1]Ward 9'!E5</f>
        <v>0</v>
      </c>
      <c r="E18" s="41">
        <f>' Ward 9'!F5</f>
        <v>140299.32</v>
      </c>
      <c r="F18" s="38">
        <f>' Ward 9'!F2</f>
        <v>-19</v>
      </c>
      <c r="G18" s="39"/>
      <c r="H18" s="13"/>
      <c r="I18" s="6"/>
    </row>
    <row r="19" spans="2:9" x14ac:dyDescent="0.35">
      <c r="B19" s="40" t="str">
        <f>'[1]Ward 10'!A3</f>
        <v>WARD 10</v>
      </c>
      <c r="C19" s="41">
        <f>'Ward 10'!D5</f>
        <v>14400</v>
      </c>
      <c r="D19" s="41">
        <f>'[1]Ward 10'!E5</f>
        <v>0</v>
      </c>
      <c r="E19" s="41">
        <f>'Ward 10'!F5</f>
        <v>68851</v>
      </c>
      <c r="F19" s="38">
        <f>'Ward 10'!F2</f>
        <v>-19</v>
      </c>
      <c r="G19" s="39"/>
      <c r="H19" s="13"/>
      <c r="I19" s="6"/>
    </row>
    <row r="20" spans="2:9" x14ac:dyDescent="0.35">
      <c r="B20" s="40" t="str">
        <f>'[1]Ward 11'!A3</f>
        <v>WARD 11</v>
      </c>
      <c r="C20" s="41">
        <f>'Ward 11'!D5</f>
        <v>14400</v>
      </c>
      <c r="D20" s="41">
        <f>'[1]Ward 11'!E5</f>
        <v>0</v>
      </c>
      <c r="E20" s="41">
        <f>'Ward 11'!F5</f>
        <v>216444.05</v>
      </c>
      <c r="F20" s="38">
        <f>'Ward 11'!F2</f>
        <v>-19</v>
      </c>
      <c r="G20" s="39"/>
      <c r="H20" s="13"/>
      <c r="I20" s="6"/>
    </row>
    <row r="21" spans="2:9" x14ac:dyDescent="0.35">
      <c r="B21" s="40" t="str">
        <f>'[1]Ward 12'!A3</f>
        <v>WARD 12</v>
      </c>
      <c r="C21" s="41">
        <f>'Ward 12'!D5</f>
        <v>14381</v>
      </c>
      <c r="D21" s="41">
        <f>'[1]Ward 12'!E5</f>
        <v>0</v>
      </c>
      <c r="E21" s="41">
        <f>'Ward 12'!F5</f>
        <v>79587</v>
      </c>
      <c r="F21" s="38">
        <f>'Ward 12'!F2</f>
        <v>0</v>
      </c>
      <c r="G21" s="39"/>
      <c r="H21" s="13"/>
      <c r="I21" s="6"/>
    </row>
    <row r="22" spans="2:9" x14ac:dyDescent="0.35">
      <c r="B22" s="40" t="str">
        <f>'[1]Ward 13'!A3</f>
        <v>WARD 13</v>
      </c>
      <c r="C22" s="41">
        <f>'Ward 13'!D5</f>
        <v>6486.1200000000008</v>
      </c>
      <c r="D22" s="41">
        <f>'[1]Ward 13'!F5</f>
        <v>0</v>
      </c>
      <c r="E22" s="41">
        <f>'Ward 13'!F5</f>
        <v>36659.31</v>
      </c>
      <c r="F22" s="38">
        <f>'Ward 13'!F2</f>
        <v>7894.8799999999992</v>
      </c>
      <c r="G22" s="39"/>
      <c r="H22" s="13"/>
      <c r="I22" s="6"/>
    </row>
    <row r="23" spans="2:9" x14ac:dyDescent="0.35">
      <c r="B23" s="40" t="str">
        <f>'[1]Ward 14'!A3</f>
        <v>WARD 14</v>
      </c>
      <c r="C23" s="41">
        <f>'Ward 14'!D5</f>
        <v>10764.84</v>
      </c>
      <c r="D23" s="41">
        <f>'[1]Ward 14'!F5</f>
        <v>0</v>
      </c>
      <c r="E23" s="41">
        <f>'Ward 14'!F5</f>
        <v>95492</v>
      </c>
      <c r="F23" s="38">
        <f>'Ward 14'!F2</f>
        <v>3616.16</v>
      </c>
      <c r="G23" s="39"/>
      <c r="H23" s="13"/>
      <c r="I23" s="6"/>
    </row>
    <row r="24" spans="2:9" x14ac:dyDescent="0.35">
      <c r="B24" s="40" t="str">
        <f>'[1]Ward 15'!A3</f>
        <v>WARD 15</v>
      </c>
      <c r="C24" s="41">
        <f xml:space="preserve"> 'Ward 15'!D5</f>
        <v>14112.880000000001</v>
      </c>
      <c r="D24" s="41">
        <f>'[1]Ward 15'!F5</f>
        <v>0</v>
      </c>
      <c r="E24" s="41">
        <f>'Ward 15'!F5</f>
        <v>141805.5</v>
      </c>
      <c r="F24" s="38">
        <f>'Ward 15'!F2</f>
        <v>268.11999999999898</v>
      </c>
      <c r="G24" s="39"/>
      <c r="H24" s="13"/>
      <c r="I24" s="6"/>
    </row>
    <row r="25" spans="2:9" x14ac:dyDescent="0.35">
      <c r="B25" s="40" t="str">
        <f>'[1]Ward 16'!A3</f>
        <v>WARD 16</v>
      </c>
      <c r="C25" s="41">
        <f>'Ward 16'!D5</f>
        <v>14600</v>
      </c>
      <c r="D25" s="41">
        <f>'[1]Ward 16'!F5</f>
        <v>0</v>
      </c>
      <c r="E25" s="41">
        <f>'Ward 16'!F5</f>
        <v>138803</v>
      </c>
      <c r="F25" s="38">
        <f>'Ward 16'!F2</f>
        <v>-219</v>
      </c>
      <c r="G25" s="39"/>
      <c r="H25" s="13"/>
      <c r="I25" s="6"/>
    </row>
    <row r="26" spans="2:9" x14ac:dyDescent="0.35">
      <c r="B26" s="40" t="str">
        <f>'[1]Ward 17'!A3</f>
        <v>WARD 17</v>
      </c>
      <c r="C26" s="41">
        <f>'Ward 17'!D5</f>
        <v>14381</v>
      </c>
      <c r="D26" s="41"/>
      <c r="E26" s="41">
        <f>'Ward 17'!F5</f>
        <v>39415.279999999999</v>
      </c>
      <c r="F26" s="38">
        <f>'Ward 17'!F2</f>
        <v>0</v>
      </c>
      <c r="G26" s="39"/>
      <c r="H26" s="13"/>
      <c r="I26" s="6"/>
    </row>
    <row r="27" spans="2:9" x14ac:dyDescent="0.35">
      <c r="B27" s="40" t="str">
        <f>'[1]Ward 18'!A3</f>
        <v>WARD 18</v>
      </c>
      <c r="C27" s="41">
        <f>'Ward 18'!E5</f>
        <v>0</v>
      </c>
      <c r="D27" s="41"/>
      <c r="E27" s="41">
        <f>'Ward 18'!G5</f>
        <v>0</v>
      </c>
      <c r="F27" s="38">
        <f>'Ward 16'!F2</f>
        <v>-219</v>
      </c>
      <c r="G27" s="39"/>
      <c r="H27" s="13"/>
      <c r="I27" s="6"/>
    </row>
    <row r="28" spans="2:9" x14ac:dyDescent="0.35">
      <c r="B28" s="40" t="str">
        <f>'[1]Ward 19'!A3</f>
        <v>WARD 19</v>
      </c>
      <c r="C28" s="41">
        <f>'Ward 19'!D5</f>
        <v>14381</v>
      </c>
      <c r="D28" s="41"/>
      <c r="E28" s="41">
        <f>'Ward 19'!F5</f>
        <v>234428</v>
      </c>
      <c r="F28" s="38">
        <f>'Ward 19'!F2</f>
        <v>0</v>
      </c>
      <c r="G28" s="39"/>
      <c r="H28" s="13"/>
      <c r="I28" s="6"/>
    </row>
    <row r="29" spans="2:9" x14ac:dyDescent="0.35">
      <c r="B29" s="40" t="str">
        <f>'[1]Ward 20'!A3</f>
        <v>WARD 20</v>
      </c>
      <c r="C29" s="41">
        <f>'Ward 20'!D5</f>
        <v>14381</v>
      </c>
      <c r="D29" s="41"/>
      <c r="E29" s="41">
        <f>'Ward 20'!F5</f>
        <v>41407.75</v>
      </c>
      <c r="F29" s="38">
        <f>'Ward 20'!F2</f>
        <v>0</v>
      </c>
      <c r="G29" s="39"/>
      <c r="H29" s="13"/>
      <c r="I29" s="6"/>
    </row>
    <row r="30" spans="2:9" x14ac:dyDescent="0.35">
      <c r="B30" s="42" t="str">
        <f>'[1]Ward 21'!A3</f>
        <v>WARD 21</v>
      </c>
      <c r="C30" s="41">
        <f>'Ward 21'!D5</f>
        <v>14399.999999999998</v>
      </c>
      <c r="D30" s="41"/>
      <c r="E30" s="41">
        <f>'Ward 21'!F5</f>
        <v>545964.85000000009</v>
      </c>
      <c r="F30" s="38">
        <f>'Ward 21'!F2</f>
        <v>-18.999999999998181</v>
      </c>
      <c r="G30" s="39"/>
      <c r="H30" s="13"/>
      <c r="I30" s="6"/>
    </row>
    <row r="31" spans="2:9" x14ac:dyDescent="0.35">
      <c r="C31" s="43"/>
      <c r="D31" s="44"/>
      <c r="E31" s="43"/>
      <c r="F31" s="5"/>
      <c r="G31" s="39"/>
      <c r="H31" s="13"/>
      <c r="I31" s="6"/>
    </row>
    <row r="32" spans="2:9" x14ac:dyDescent="0.35">
      <c r="C32" s="45"/>
      <c r="D32" s="44"/>
      <c r="E32" s="45"/>
      <c r="F32" s="39"/>
      <c r="H32" s="13"/>
      <c r="I32" s="6"/>
    </row>
    <row r="33" spans="4:5" x14ac:dyDescent="0.35">
      <c r="D33" s="6"/>
      <c r="E33"/>
    </row>
    <row r="34" spans="4:5" x14ac:dyDescent="0.35">
      <c r="D34" s="6"/>
      <c r="E34" s="45"/>
    </row>
    <row r="35" spans="4:5" x14ac:dyDescent="0.35">
      <c r="D35" s="6"/>
      <c r="E35" s="28"/>
    </row>
    <row r="36" spans="4:5" x14ac:dyDescent="0.35">
      <c r="D36" s="6"/>
      <c r="E36" s="28"/>
    </row>
    <row r="37" spans="4:5" x14ac:dyDescent="0.35">
      <c r="D37" s="6"/>
      <c r="E37" s="28"/>
    </row>
    <row r="38" spans="4:5" x14ac:dyDescent="0.35">
      <c r="D38" s="6"/>
      <c r="E38" s="28"/>
    </row>
    <row r="39" spans="4:5" x14ac:dyDescent="0.35">
      <c r="D39" s="6"/>
      <c r="E39" s="28"/>
    </row>
    <row r="40" spans="4:5" x14ac:dyDescent="0.35">
      <c r="D40" s="6"/>
      <c r="E40" s="28"/>
    </row>
    <row r="41" spans="4:5" x14ac:dyDescent="0.35">
      <c r="D41" s="6"/>
      <c r="E41" s="28"/>
    </row>
    <row r="42" spans="4:5" x14ac:dyDescent="0.35">
      <c r="D42" s="6"/>
      <c r="E42" s="28"/>
    </row>
    <row r="43" spans="4:5" x14ac:dyDescent="0.35">
      <c r="D43" s="6"/>
      <c r="E43" s="28"/>
    </row>
    <row r="44" spans="4:5" x14ac:dyDescent="0.35">
      <c r="D44" s="6"/>
      <c r="E44" s="28"/>
    </row>
    <row r="45" spans="4:5" x14ac:dyDescent="0.35">
      <c r="D45" s="6"/>
      <c r="E45" s="28"/>
    </row>
    <row r="46" spans="4:5" x14ac:dyDescent="0.35">
      <c r="D46" s="6"/>
      <c r="E46" s="28"/>
    </row>
    <row r="47" spans="4:5" x14ac:dyDescent="0.35">
      <c r="D47" s="6"/>
      <c r="E47" s="28"/>
    </row>
    <row r="48" spans="4:5" x14ac:dyDescent="0.35">
      <c r="D48" s="6"/>
      <c r="E48" s="28"/>
    </row>
    <row r="49" spans="4:5" x14ac:dyDescent="0.35">
      <c r="D49" s="6"/>
      <c r="E49" s="28"/>
    </row>
    <row r="50" spans="4:5" x14ac:dyDescent="0.35">
      <c r="D50" s="6"/>
      <c r="E50" s="28"/>
    </row>
    <row r="51" spans="4:5" x14ac:dyDescent="0.35">
      <c r="D51" s="6"/>
      <c r="E51" s="28"/>
    </row>
    <row r="52" spans="4:5" x14ac:dyDescent="0.35">
      <c r="D52" s="6"/>
      <c r="E52" s="28"/>
    </row>
    <row r="53" spans="4:5" x14ac:dyDescent="0.35">
      <c r="D53" s="6"/>
      <c r="E53" s="28"/>
    </row>
    <row r="54" spans="4:5" x14ac:dyDescent="0.35">
      <c r="D54" s="6"/>
      <c r="E54" s="28"/>
    </row>
    <row r="55" spans="4:5" x14ac:dyDescent="0.35">
      <c r="D55" s="6"/>
      <c r="E55" s="28"/>
    </row>
    <row r="56" spans="4:5" x14ac:dyDescent="0.35">
      <c r="D56" s="6"/>
      <c r="E56" s="28"/>
    </row>
    <row r="57" spans="4:5" x14ac:dyDescent="0.35">
      <c r="D57" s="6"/>
      <c r="E57" s="28"/>
    </row>
    <row r="58" spans="4:5" x14ac:dyDescent="0.35">
      <c r="D58" s="6"/>
      <c r="E58" s="28"/>
    </row>
    <row r="59" spans="4:5" x14ac:dyDescent="0.35">
      <c r="D59" s="6"/>
      <c r="E59" s="28"/>
    </row>
    <row r="60" spans="4:5" x14ac:dyDescent="0.35">
      <c r="D60" s="6"/>
      <c r="E60" s="28"/>
    </row>
    <row r="61" spans="4:5" x14ac:dyDescent="0.35">
      <c r="D61" s="6"/>
      <c r="E61" s="28"/>
    </row>
    <row r="62" spans="4:5" x14ac:dyDescent="0.35">
      <c r="D62" s="6"/>
      <c r="E62" s="28"/>
    </row>
    <row r="63" spans="4:5" x14ac:dyDescent="0.35">
      <c r="D63" s="6"/>
      <c r="E63" s="28"/>
    </row>
    <row r="64" spans="4:5" x14ac:dyDescent="0.35">
      <c r="D64" s="6"/>
      <c r="E64" s="28"/>
    </row>
    <row r="65" spans="4:5" x14ac:dyDescent="0.35">
      <c r="D65" s="6"/>
      <c r="E65" s="28"/>
    </row>
    <row r="66" spans="4:5" x14ac:dyDescent="0.35">
      <c r="D66" s="6"/>
      <c r="E66" s="28"/>
    </row>
    <row r="67" spans="4:5" x14ac:dyDescent="0.35">
      <c r="D67" s="6"/>
      <c r="E67" s="28"/>
    </row>
    <row r="68" spans="4:5" x14ac:dyDescent="0.35">
      <c r="D68" s="6"/>
      <c r="E68" s="28"/>
    </row>
    <row r="69" spans="4:5" x14ac:dyDescent="0.35">
      <c r="D69" s="6"/>
      <c r="E69" s="28"/>
    </row>
    <row r="70" spans="4:5" x14ac:dyDescent="0.35">
      <c r="D70" s="6"/>
      <c r="E70" s="28"/>
    </row>
    <row r="71" spans="4:5" x14ac:dyDescent="0.35">
      <c r="D71" s="6"/>
      <c r="E71" s="28"/>
    </row>
    <row r="72" spans="4:5" x14ac:dyDescent="0.35">
      <c r="D72" s="6"/>
      <c r="E72" s="28"/>
    </row>
    <row r="73" spans="4:5" x14ac:dyDescent="0.35">
      <c r="D73" s="6"/>
      <c r="E73" s="28"/>
    </row>
    <row r="74" spans="4:5" x14ac:dyDescent="0.35">
      <c r="D74" s="6"/>
      <c r="E74" s="28"/>
    </row>
    <row r="75" spans="4:5" x14ac:dyDescent="0.35">
      <c r="D75" s="6"/>
      <c r="E75" s="28"/>
    </row>
    <row r="76" spans="4:5" x14ac:dyDescent="0.35">
      <c r="D76" s="6"/>
      <c r="E76" s="28"/>
    </row>
    <row r="77" spans="4:5" x14ac:dyDescent="0.35">
      <c r="D77" s="6"/>
      <c r="E77" s="28"/>
    </row>
    <row r="78" spans="4:5" x14ac:dyDescent="0.35">
      <c r="D78" s="6"/>
      <c r="E78" s="28"/>
    </row>
    <row r="79" spans="4:5" x14ac:dyDescent="0.35">
      <c r="D79" s="6"/>
      <c r="E79" s="28"/>
    </row>
    <row r="80" spans="4:5" x14ac:dyDescent="0.35">
      <c r="D80" s="6"/>
      <c r="E80" s="28"/>
    </row>
    <row r="81" spans="4:5" x14ac:dyDescent="0.35">
      <c r="D81" s="6"/>
      <c r="E81" s="28"/>
    </row>
    <row r="82" spans="4:5" x14ac:dyDescent="0.35">
      <c r="D82" s="6"/>
      <c r="E82" s="28"/>
    </row>
    <row r="83" spans="4:5" x14ac:dyDescent="0.35">
      <c r="D83" s="6"/>
      <c r="E83" s="28"/>
    </row>
    <row r="84" spans="4:5" x14ac:dyDescent="0.35">
      <c r="D84" s="6"/>
      <c r="E84" s="28"/>
    </row>
    <row r="85" spans="4:5" x14ac:dyDescent="0.35">
      <c r="D85" s="6"/>
      <c r="E85" s="28"/>
    </row>
    <row r="86" spans="4:5" x14ac:dyDescent="0.35">
      <c r="D86" s="6"/>
      <c r="E86" s="28"/>
    </row>
    <row r="87" spans="4:5" x14ac:dyDescent="0.35">
      <c r="D87" s="6"/>
      <c r="E87" s="28"/>
    </row>
    <row r="88" spans="4:5" x14ac:dyDescent="0.35">
      <c r="D88" s="6"/>
      <c r="E88" s="28"/>
    </row>
    <row r="89" spans="4:5" x14ac:dyDescent="0.35">
      <c r="D89" s="6"/>
      <c r="E89" s="28"/>
    </row>
    <row r="90" spans="4:5" x14ac:dyDescent="0.35">
      <c r="D90" s="6"/>
      <c r="E90" s="28"/>
    </row>
    <row r="91" spans="4:5" x14ac:dyDescent="0.35">
      <c r="D91" s="6"/>
      <c r="E91" s="28"/>
    </row>
    <row r="92" spans="4:5" x14ac:dyDescent="0.35">
      <c r="D92" s="6"/>
      <c r="E92" s="28"/>
    </row>
    <row r="93" spans="4:5" x14ac:dyDescent="0.35">
      <c r="D93" s="6"/>
      <c r="E93" s="28"/>
    </row>
    <row r="94" spans="4:5" x14ac:dyDescent="0.35">
      <c r="D94" s="6"/>
      <c r="E94" s="28"/>
    </row>
    <row r="95" spans="4:5" x14ac:dyDescent="0.35">
      <c r="D95" s="6"/>
      <c r="E95" s="28"/>
    </row>
    <row r="96" spans="4:5" x14ac:dyDescent="0.35">
      <c r="D96" s="6"/>
      <c r="E96" s="28"/>
    </row>
    <row r="97" spans="4:5" x14ac:dyDescent="0.35">
      <c r="D97" s="6"/>
      <c r="E97" s="28"/>
    </row>
    <row r="98" spans="4:5" x14ac:dyDescent="0.35">
      <c r="D98" s="6"/>
      <c r="E98" s="28"/>
    </row>
    <row r="99" spans="4:5" x14ac:dyDescent="0.35">
      <c r="D99" s="6"/>
      <c r="E99" s="28"/>
    </row>
    <row r="100" spans="4:5" x14ac:dyDescent="0.35">
      <c r="D100" s="6"/>
      <c r="E100" s="28"/>
    </row>
    <row r="101" spans="4:5" x14ac:dyDescent="0.35">
      <c r="D101" s="6"/>
      <c r="E101" s="28"/>
    </row>
    <row r="102" spans="4:5" x14ac:dyDescent="0.35">
      <c r="D102" s="6"/>
      <c r="E102" s="28"/>
    </row>
    <row r="103" spans="4:5" x14ac:dyDescent="0.35">
      <c r="D103" s="6"/>
      <c r="E103" s="28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dimension ref="A1:M66"/>
  <sheetViews>
    <sheetView workbookViewId="0">
      <selection activeCell="B23" sqref="B2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591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19</v>
      </c>
      <c r="B3" s="11" t="s">
        <v>47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140299.32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347</v>
      </c>
      <c r="B8" s="1" t="s">
        <v>348</v>
      </c>
      <c r="C8" s="21">
        <v>1500</v>
      </c>
      <c r="D8" s="21">
        <v>500</v>
      </c>
      <c r="E8" s="21"/>
      <c r="F8" s="22">
        <f>D8-E8</f>
        <v>500</v>
      </c>
      <c r="G8" s="220">
        <v>45429</v>
      </c>
      <c r="H8" s="89"/>
      <c r="I8" s="90"/>
      <c r="J8" s="91"/>
    </row>
    <row r="9" spans="1:12" s="57" customFormat="1" ht="15.5" x14ac:dyDescent="0.35">
      <c r="A9" s="25" t="s">
        <v>349</v>
      </c>
      <c r="B9" s="1" t="s">
        <v>350</v>
      </c>
      <c r="C9" s="21">
        <v>1334</v>
      </c>
      <c r="D9" s="21">
        <v>820</v>
      </c>
      <c r="E9" s="21"/>
      <c r="F9" s="22">
        <f>D9-E9</f>
        <v>820</v>
      </c>
      <c r="G9" s="220">
        <v>45428</v>
      </c>
      <c r="H9" s="89"/>
      <c r="I9" s="95"/>
      <c r="J9" s="96"/>
    </row>
    <row r="10" spans="1:12" s="57" customFormat="1" ht="15.5" x14ac:dyDescent="0.35">
      <c r="A10" s="25" t="s">
        <v>351</v>
      </c>
      <c r="B10" s="1" t="s">
        <v>352</v>
      </c>
      <c r="C10" s="21">
        <v>440.6</v>
      </c>
      <c r="D10" s="21">
        <v>144.6</v>
      </c>
      <c r="E10" s="21"/>
      <c r="F10" s="22">
        <f t="shared" ref="F10:F11" si="0">D10-E10</f>
        <v>144.6</v>
      </c>
      <c r="G10" s="220">
        <v>45457</v>
      </c>
      <c r="H10" s="89"/>
      <c r="I10" s="97"/>
      <c r="J10" s="91"/>
    </row>
    <row r="11" spans="1:12" s="57" customFormat="1" ht="15.5" x14ac:dyDescent="0.35">
      <c r="A11" s="25" t="s">
        <v>353</v>
      </c>
      <c r="B11" s="1" t="s">
        <v>354</v>
      </c>
      <c r="C11" s="21">
        <v>2596</v>
      </c>
      <c r="D11" s="21">
        <v>995</v>
      </c>
      <c r="E11" s="21"/>
      <c r="F11" s="22">
        <f t="shared" si="0"/>
        <v>995</v>
      </c>
      <c r="G11" s="220">
        <v>45518</v>
      </c>
      <c r="H11" s="89"/>
      <c r="I11" s="97"/>
      <c r="J11" s="91"/>
    </row>
    <row r="12" spans="1:12" s="57" customFormat="1" ht="26" x14ac:dyDescent="0.35">
      <c r="A12" s="114" t="s">
        <v>355</v>
      </c>
      <c r="B12" s="248" t="s">
        <v>322</v>
      </c>
      <c r="C12" s="78">
        <v>300</v>
      </c>
      <c r="D12" s="78">
        <v>300</v>
      </c>
      <c r="E12" s="21"/>
      <c r="F12" s="102">
        <v>32358</v>
      </c>
      <c r="G12" s="220">
        <v>45603</v>
      </c>
      <c r="H12" s="89"/>
      <c r="I12" s="89"/>
      <c r="J12" s="90"/>
    </row>
    <row r="13" spans="1:12" s="57" customFormat="1" ht="15.5" x14ac:dyDescent="0.35">
      <c r="A13" s="25" t="s">
        <v>356</v>
      </c>
      <c r="B13" s="1" t="s">
        <v>357</v>
      </c>
      <c r="C13" s="21">
        <v>950</v>
      </c>
      <c r="D13" s="21">
        <v>451</v>
      </c>
      <c r="E13" s="21"/>
      <c r="F13" s="22">
        <v>499</v>
      </c>
      <c r="G13" s="220">
        <v>45615</v>
      </c>
      <c r="H13" s="89"/>
      <c r="I13" s="89"/>
      <c r="J13" s="90"/>
    </row>
    <row r="14" spans="1:12" s="57" customFormat="1" ht="15.5" x14ac:dyDescent="0.35">
      <c r="A14" s="25" t="s">
        <v>358</v>
      </c>
      <c r="B14" s="1" t="s">
        <v>359</v>
      </c>
      <c r="C14" s="78">
        <v>550</v>
      </c>
      <c r="D14" s="78">
        <v>350</v>
      </c>
      <c r="E14" s="21"/>
      <c r="F14" s="22">
        <v>200</v>
      </c>
      <c r="G14" s="220">
        <v>45630</v>
      </c>
      <c r="H14" s="24"/>
      <c r="I14" s="25"/>
      <c r="J14" s="24"/>
    </row>
    <row r="15" spans="1:12" s="57" customFormat="1" ht="15.5" x14ac:dyDescent="0.35">
      <c r="A15" s="25" t="s">
        <v>360</v>
      </c>
      <c r="B15" s="1" t="s">
        <v>361</v>
      </c>
      <c r="C15" s="78">
        <v>999</v>
      </c>
      <c r="D15" s="21">
        <v>999</v>
      </c>
      <c r="E15" s="21"/>
      <c r="F15" s="22">
        <v>93002.12</v>
      </c>
      <c r="G15" s="220">
        <v>45639</v>
      </c>
      <c r="H15" s="24"/>
      <c r="I15" s="24"/>
      <c r="J15" s="23"/>
    </row>
    <row r="16" spans="1:12" s="57" customFormat="1" ht="15.5" x14ac:dyDescent="0.35">
      <c r="A16" s="25" t="s">
        <v>362</v>
      </c>
      <c r="B16" s="1" t="s">
        <v>363</v>
      </c>
      <c r="C16" s="21">
        <v>1045</v>
      </c>
      <c r="D16" s="21">
        <v>1000</v>
      </c>
      <c r="E16" s="21"/>
      <c r="F16" s="72" t="s">
        <v>67</v>
      </c>
      <c r="G16" s="220">
        <v>45639</v>
      </c>
      <c r="H16" s="24"/>
      <c r="I16" s="25"/>
      <c r="J16" s="24"/>
    </row>
    <row r="17" spans="1:10" s="57" customFormat="1" ht="15.5" x14ac:dyDescent="0.35">
      <c r="A17" s="25" t="s">
        <v>364</v>
      </c>
      <c r="B17" s="1" t="s">
        <v>365</v>
      </c>
      <c r="C17" s="21">
        <v>975</v>
      </c>
      <c r="D17" s="21">
        <v>975</v>
      </c>
      <c r="E17" s="21"/>
      <c r="F17" s="22">
        <v>2000</v>
      </c>
      <c r="G17" s="220">
        <v>45649</v>
      </c>
      <c r="H17" s="24"/>
      <c r="I17" s="25"/>
      <c r="J17" s="24"/>
    </row>
    <row r="18" spans="1:10" s="57" customFormat="1" ht="15.5" x14ac:dyDescent="0.35">
      <c r="A18" s="25" t="s">
        <v>366</v>
      </c>
      <c r="B18" s="1" t="s">
        <v>367</v>
      </c>
      <c r="C18" s="21">
        <v>411</v>
      </c>
      <c r="D18" s="21">
        <v>411</v>
      </c>
      <c r="E18" s="21"/>
      <c r="F18" s="72" t="s">
        <v>67</v>
      </c>
      <c r="G18" s="220">
        <v>45693</v>
      </c>
      <c r="H18" s="24"/>
      <c r="I18" s="25"/>
      <c r="J18" s="24"/>
    </row>
    <row r="19" spans="1:10" s="57" customFormat="1" ht="15.5" x14ac:dyDescent="0.35">
      <c r="A19" s="224" t="s">
        <v>368</v>
      </c>
      <c r="B19" s="1" t="s">
        <v>369</v>
      </c>
      <c r="C19" s="21">
        <v>1000</v>
      </c>
      <c r="D19" s="21">
        <v>500</v>
      </c>
      <c r="E19" s="21"/>
      <c r="F19" s="22">
        <v>500</v>
      </c>
      <c r="G19" s="225">
        <v>45681</v>
      </c>
      <c r="H19" s="24"/>
      <c r="I19" s="25"/>
      <c r="J19" s="24"/>
    </row>
    <row r="20" spans="1:10" s="57" customFormat="1" ht="15.5" x14ac:dyDescent="0.35">
      <c r="A20" s="25" t="s">
        <v>370</v>
      </c>
      <c r="B20" s="1" t="s">
        <v>371</v>
      </c>
      <c r="C20" s="75" t="s">
        <v>67</v>
      </c>
      <c r="D20" s="21">
        <v>500</v>
      </c>
      <c r="E20" s="21"/>
      <c r="F20" s="22">
        <v>235</v>
      </c>
      <c r="G20" s="220">
        <v>45695</v>
      </c>
      <c r="H20" s="24"/>
      <c r="I20" s="25"/>
      <c r="J20" s="24"/>
    </row>
    <row r="21" spans="1:10" s="57" customFormat="1" ht="15.5" x14ac:dyDescent="0.35">
      <c r="A21" s="25" t="s">
        <v>372</v>
      </c>
      <c r="B21" s="1" t="s">
        <v>373</v>
      </c>
      <c r="C21" s="75" t="s">
        <v>67</v>
      </c>
      <c r="D21" s="21">
        <v>1000</v>
      </c>
      <c r="E21" s="21"/>
      <c r="F21" s="22">
        <v>6500</v>
      </c>
      <c r="G21" s="220">
        <v>45688</v>
      </c>
      <c r="H21" s="24"/>
      <c r="I21" s="25"/>
      <c r="J21" s="24"/>
    </row>
    <row r="22" spans="1:10" s="57" customFormat="1" ht="15.5" x14ac:dyDescent="0.35">
      <c r="A22" s="114" t="s">
        <v>374</v>
      </c>
      <c r="B22" s="247" t="s">
        <v>373</v>
      </c>
      <c r="C22" s="78">
        <v>1056</v>
      </c>
      <c r="D22" s="78">
        <v>1000</v>
      </c>
      <c r="E22" s="21"/>
      <c r="F22" s="102">
        <v>56</v>
      </c>
      <c r="G22" s="69">
        <v>45681</v>
      </c>
      <c r="H22" s="24"/>
      <c r="I22" s="25"/>
      <c r="J22" s="24"/>
    </row>
    <row r="23" spans="1:10" s="57" customFormat="1" ht="15.5" x14ac:dyDescent="0.35">
      <c r="A23" s="114" t="s">
        <v>375</v>
      </c>
      <c r="B23" s="247" t="s">
        <v>376</v>
      </c>
      <c r="C23" s="237" t="s">
        <v>67</v>
      </c>
      <c r="D23" s="78">
        <v>880</v>
      </c>
      <c r="E23" s="21"/>
      <c r="F23" s="237" t="s">
        <v>67</v>
      </c>
      <c r="G23" s="69">
        <v>45708</v>
      </c>
      <c r="H23" s="24"/>
      <c r="I23" s="25"/>
      <c r="J23" s="24"/>
    </row>
    <row r="24" spans="1:10" s="57" customFormat="1" ht="15.5" x14ac:dyDescent="0.35">
      <c r="A24" s="114" t="s">
        <v>377</v>
      </c>
      <c r="B24" s="247" t="s">
        <v>378</v>
      </c>
      <c r="C24" s="237" t="s">
        <v>67</v>
      </c>
      <c r="D24" s="78">
        <v>900</v>
      </c>
      <c r="E24" s="21"/>
      <c r="F24" s="237" t="s">
        <v>67</v>
      </c>
      <c r="G24" s="69">
        <v>45709</v>
      </c>
      <c r="H24" s="24"/>
      <c r="I24" s="25"/>
      <c r="J24" s="24"/>
    </row>
    <row r="25" spans="1:10" s="57" customFormat="1" ht="15.5" x14ac:dyDescent="0.35">
      <c r="A25" s="114" t="s">
        <v>379</v>
      </c>
      <c r="B25" s="247" t="s">
        <v>380</v>
      </c>
      <c r="C25" s="237" t="s">
        <v>67</v>
      </c>
      <c r="D25" s="78">
        <v>900</v>
      </c>
      <c r="E25" s="21"/>
      <c r="F25" s="237" t="s">
        <v>67</v>
      </c>
      <c r="G25" s="69">
        <v>45709</v>
      </c>
      <c r="H25" s="24"/>
      <c r="I25" s="25"/>
      <c r="J25" s="24"/>
    </row>
    <row r="26" spans="1:10" s="57" customFormat="1" ht="15.5" x14ac:dyDescent="0.35">
      <c r="A26" s="114" t="s">
        <v>381</v>
      </c>
      <c r="B26" s="247" t="s">
        <v>382</v>
      </c>
      <c r="C26" s="78">
        <v>999</v>
      </c>
      <c r="D26" s="78">
        <v>774.4</v>
      </c>
      <c r="E26" s="21"/>
      <c r="F26" s="102">
        <v>2489.6</v>
      </c>
      <c r="G26" s="69">
        <v>45712</v>
      </c>
      <c r="H26" s="24"/>
      <c r="I26" s="25"/>
      <c r="J26" s="24"/>
    </row>
    <row r="27" spans="1:10" s="57" customFormat="1" ht="15.5" x14ac:dyDescent="0.35">
      <c r="A27" s="25" t="s">
        <v>383</v>
      </c>
      <c r="B27" s="1" t="s">
        <v>384</v>
      </c>
      <c r="C27" s="75" t="s">
        <v>67</v>
      </c>
      <c r="D27" s="21">
        <v>1000</v>
      </c>
      <c r="E27" s="21"/>
      <c r="F27" s="75" t="s">
        <v>67</v>
      </c>
      <c r="G27" s="220">
        <v>45747</v>
      </c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dimension ref="A1:M66"/>
  <sheetViews>
    <sheetView workbookViewId="0">
      <selection activeCell="A8" sqref="A8:G17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20</v>
      </c>
      <c r="B3" s="11" t="s">
        <v>36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68851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385</v>
      </c>
      <c r="B8" s="1" t="s">
        <v>386</v>
      </c>
      <c r="C8" s="21">
        <v>1182</v>
      </c>
      <c r="D8" s="21">
        <v>300</v>
      </c>
      <c r="E8" s="21"/>
      <c r="F8" s="105">
        <v>582</v>
      </c>
      <c r="G8" s="79">
        <v>45448</v>
      </c>
      <c r="H8" s="89"/>
      <c r="I8" s="90"/>
      <c r="J8" s="91"/>
    </row>
    <row r="9" spans="1:12" s="57" customFormat="1" ht="15.5" x14ac:dyDescent="0.35">
      <c r="A9" s="25" t="s">
        <v>387</v>
      </c>
      <c r="B9" s="82" t="s">
        <v>388</v>
      </c>
      <c r="C9" s="21">
        <v>38246</v>
      </c>
      <c r="D9" s="21">
        <v>500</v>
      </c>
      <c r="E9" s="21"/>
      <c r="F9" s="105">
        <v>37746</v>
      </c>
      <c r="G9" s="104">
        <v>45454</v>
      </c>
      <c r="H9" s="89"/>
      <c r="I9" s="95"/>
      <c r="J9" s="96"/>
    </row>
    <row r="10" spans="1:12" s="57" customFormat="1" ht="15.5" x14ac:dyDescent="0.35">
      <c r="A10" s="121" t="s">
        <v>389</v>
      </c>
      <c r="B10" s="82" t="s">
        <v>390</v>
      </c>
      <c r="C10" s="21">
        <v>1480</v>
      </c>
      <c r="D10" s="21">
        <v>760</v>
      </c>
      <c r="E10" s="21"/>
      <c r="F10" s="105">
        <v>720</v>
      </c>
      <c r="G10" s="79">
        <v>45404</v>
      </c>
      <c r="H10" s="24"/>
      <c r="I10" s="69"/>
      <c r="J10" s="71"/>
    </row>
    <row r="11" spans="1:12" s="57" customFormat="1" ht="15.5" x14ac:dyDescent="0.35">
      <c r="A11" s="103" t="s">
        <v>391</v>
      </c>
      <c r="B11" s="82" t="s">
        <v>392</v>
      </c>
      <c r="C11" s="21">
        <v>18233</v>
      </c>
      <c r="D11" s="21">
        <v>2800</v>
      </c>
      <c r="E11" s="21"/>
      <c r="F11" s="77">
        <v>15433</v>
      </c>
      <c r="G11" s="104">
        <v>45524</v>
      </c>
      <c r="H11" s="24"/>
      <c r="I11" s="69"/>
      <c r="J11" s="71"/>
    </row>
    <row r="12" spans="1:12" s="57" customFormat="1" ht="15.5" x14ac:dyDescent="0.35">
      <c r="A12" s="25" t="s">
        <v>393</v>
      </c>
      <c r="B12" s="82" t="s">
        <v>394</v>
      </c>
      <c r="C12" s="21">
        <v>2893.8</v>
      </c>
      <c r="D12" s="21">
        <v>1393.8</v>
      </c>
      <c r="E12" s="21"/>
      <c r="F12" s="77">
        <v>1500</v>
      </c>
      <c r="G12" s="79">
        <v>45533</v>
      </c>
      <c r="H12" s="24"/>
      <c r="I12" s="24"/>
      <c r="J12" s="23"/>
    </row>
    <row r="13" spans="1:12" s="57" customFormat="1" ht="15.5" x14ac:dyDescent="0.35">
      <c r="A13" s="25" t="s">
        <v>395</v>
      </c>
      <c r="B13" s="82" t="s">
        <v>396</v>
      </c>
      <c r="C13" s="21">
        <v>1800</v>
      </c>
      <c r="D13" s="21">
        <v>1500</v>
      </c>
      <c r="E13" s="21"/>
      <c r="F13" s="105">
        <v>300</v>
      </c>
      <c r="G13" s="79">
        <v>45615</v>
      </c>
      <c r="H13" s="24"/>
      <c r="I13" s="24"/>
      <c r="J13" s="23"/>
    </row>
    <row r="14" spans="1:12" s="57" customFormat="1" ht="15.5" x14ac:dyDescent="0.35">
      <c r="A14" s="103" t="s">
        <v>297</v>
      </c>
      <c r="B14" s="82" t="s">
        <v>397</v>
      </c>
      <c r="C14" s="21">
        <v>9410</v>
      </c>
      <c r="D14" s="21">
        <v>740</v>
      </c>
      <c r="E14" s="21"/>
      <c r="F14" s="105">
        <v>8670</v>
      </c>
      <c r="G14" s="79">
        <v>45721</v>
      </c>
      <c r="H14" s="24"/>
      <c r="I14" s="25"/>
      <c r="J14" s="24"/>
    </row>
    <row r="15" spans="1:12" s="57" customFormat="1" ht="15.5" x14ac:dyDescent="0.35">
      <c r="A15" s="25" t="s">
        <v>398</v>
      </c>
      <c r="B15" s="25" t="s">
        <v>399</v>
      </c>
      <c r="C15" s="21">
        <v>160</v>
      </c>
      <c r="D15" s="21">
        <v>160</v>
      </c>
      <c r="E15" s="21"/>
      <c r="F15" s="77" t="s">
        <v>67</v>
      </c>
      <c r="G15" s="79">
        <v>45555</v>
      </c>
      <c r="H15" s="24"/>
      <c r="I15" s="24"/>
      <c r="J15" s="23"/>
    </row>
    <row r="16" spans="1:12" s="57" customFormat="1" ht="15.5" x14ac:dyDescent="0.35">
      <c r="A16" s="25" t="s">
        <v>400</v>
      </c>
      <c r="B16" s="1" t="s">
        <v>401</v>
      </c>
      <c r="C16" s="21">
        <v>6300</v>
      </c>
      <c r="D16" s="21">
        <v>3800</v>
      </c>
      <c r="E16" s="21"/>
      <c r="F16" s="77" t="s">
        <v>67</v>
      </c>
      <c r="G16" s="79">
        <v>45733</v>
      </c>
      <c r="H16" s="24"/>
      <c r="I16" s="25"/>
      <c r="J16" s="24"/>
    </row>
    <row r="17" spans="1:10" s="57" customFormat="1" ht="15.5" x14ac:dyDescent="0.35">
      <c r="A17" s="25" t="s">
        <v>402</v>
      </c>
      <c r="B17" s="82" t="s">
        <v>403</v>
      </c>
      <c r="C17" s="21">
        <v>3600</v>
      </c>
      <c r="D17" s="21">
        <v>2446.1999999999998</v>
      </c>
      <c r="E17" s="21"/>
      <c r="F17" s="105">
        <v>3900</v>
      </c>
      <c r="G17" s="79">
        <v>45378</v>
      </c>
      <c r="H17" s="24"/>
      <c r="I17" s="25"/>
      <c r="J17" s="24"/>
    </row>
    <row r="18" spans="1:10" s="57" customFormat="1" ht="15.5" x14ac:dyDescent="0.35">
      <c r="A18" s="25"/>
      <c r="B18" s="82"/>
      <c r="C18" s="21"/>
      <c r="D18" s="21"/>
      <c r="E18" s="21"/>
      <c r="F18" s="105"/>
      <c r="G18" s="79"/>
      <c r="H18" s="24"/>
      <c r="I18" s="25"/>
      <c r="J18" s="24"/>
    </row>
    <row r="19" spans="1:10" s="57" customFormat="1" ht="15.5" x14ac:dyDescent="0.35">
      <c r="A19" s="25"/>
      <c r="B19" s="82"/>
      <c r="C19" s="21"/>
      <c r="D19" s="21"/>
      <c r="E19" s="21"/>
      <c r="F19" s="105"/>
      <c r="G19" s="79"/>
      <c r="H19" s="24"/>
      <c r="I19" s="25"/>
      <c r="J19" s="24"/>
    </row>
    <row r="20" spans="1:10" s="57" customFormat="1" ht="15.5" x14ac:dyDescent="0.35">
      <c r="A20" s="103"/>
      <c r="B20" s="82"/>
      <c r="C20" s="21"/>
      <c r="D20" s="21"/>
      <c r="E20" s="21"/>
      <c r="F20" s="105"/>
      <c r="G20" s="79"/>
      <c r="H20" s="24"/>
      <c r="I20" s="25"/>
      <c r="J20" s="24"/>
    </row>
    <row r="21" spans="1:10" s="57" customFormat="1" ht="15.5" x14ac:dyDescent="0.35">
      <c r="A21" s="25"/>
      <c r="B21" s="103"/>
      <c r="C21" s="21"/>
      <c r="D21" s="21"/>
      <c r="E21" s="21"/>
      <c r="F21" s="77"/>
      <c r="G21" s="79"/>
      <c r="H21" s="24"/>
      <c r="I21" s="25"/>
      <c r="J21" s="24"/>
    </row>
    <row r="22" spans="1:10" s="57" customFormat="1" ht="15.5" x14ac:dyDescent="0.35">
      <c r="A22" s="25"/>
      <c r="B22" s="103"/>
      <c r="C22" s="21"/>
      <c r="D22" s="21"/>
      <c r="E22" s="21"/>
      <c r="F22" s="105"/>
      <c r="G22" s="79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dimension ref="A1:M66"/>
  <sheetViews>
    <sheetView workbookViewId="0">
      <selection activeCell="J12" sqref="J12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6.179687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21</v>
      </c>
      <c r="B3" s="11" t="s">
        <v>48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216444.05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0" t="s">
        <v>404</v>
      </c>
      <c r="B8" s="1" t="s">
        <v>405</v>
      </c>
      <c r="C8" s="227">
        <v>2650</v>
      </c>
      <c r="D8" s="227">
        <v>950</v>
      </c>
      <c r="E8" s="107"/>
      <c r="F8" s="76" t="s">
        <v>67</v>
      </c>
      <c r="G8" s="79">
        <v>45393</v>
      </c>
      <c r="H8" s="89"/>
      <c r="I8" s="90"/>
      <c r="J8" s="91"/>
    </row>
    <row r="9" spans="1:12" s="57" customFormat="1" ht="15.5" x14ac:dyDescent="0.35">
      <c r="A9" s="65" t="s">
        <v>406</v>
      </c>
      <c r="B9" s="53" t="s">
        <v>407</v>
      </c>
      <c r="C9" s="228">
        <v>8000</v>
      </c>
      <c r="D9" s="226">
        <v>1000</v>
      </c>
      <c r="E9" s="107"/>
      <c r="F9" s="228">
        <v>3000</v>
      </c>
      <c r="G9" s="122">
        <v>45393</v>
      </c>
      <c r="H9" s="89"/>
      <c r="I9" s="95"/>
      <c r="J9" s="96"/>
    </row>
    <row r="10" spans="1:12" s="57" customFormat="1" ht="15.5" x14ac:dyDescent="0.35">
      <c r="A10" s="52" t="s">
        <v>408</v>
      </c>
      <c r="B10" s="20" t="s">
        <v>409</v>
      </c>
      <c r="C10" s="107">
        <v>48400</v>
      </c>
      <c r="D10" s="107">
        <v>900</v>
      </c>
      <c r="E10" s="107"/>
      <c r="F10" s="75" t="s">
        <v>67</v>
      </c>
      <c r="G10" s="79">
        <v>45400</v>
      </c>
      <c r="H10" s="89"/>
      <c r="I10" s="97"/>
      <c r="J10" s="91"/>
    </row>
    <row r="11" spans="1:12" s="57" customFormat="1" ht="15.5" x14ac:dyDescent="0.35">
      <c r="A11" s="65" t="s">
        <v>410</v>
      </c>
      <c r="B11" s="70" t="s">
        <v>411</v>
      </c>
      <c r="C11" s="106">
        <v>188791.8</v>
      </c>
      <c r="D11" s="107">
        <v>600</v>
      </c>
      <c r="E11" s="107"/>
      <c r="F11" s="106">
        <v>161691</v>
      </c>
      <c r="G11" s="122">
        <v>45479</v>
      </c>
      <c r="H11" s="24"/>
      <c r="I11" s="69"/>
      <c r="J11" s="71"/>
    </row>
    <row r="12" spans="1:12" s="57" customFormat="1" ht="15.5" x14ac:dyDescent="0.35">
      <c r="A12" s="20" t="s">
        <v>412</v>
      </c>
      <c r="B12" s="1" t="s">
        <v>413</v>
      </c>
      <c r="C12" s="227">
        <v>3650</v>
      </c>
      <c r="D12" s="227">
        <v>1825</v>
      </c>
      <c r="E12" s="107"/>
      <c r="F12" s="107">
        <v>650</v>
      </c>
      <c r="G12" s="79">
        <v>45516</v>
      </c>
      <c r="H12" s="24"/>
      <c r="I12" s="24"/>
      <c r="J12" s="23"/>
    </row>
    <row r="13" spans="1:12" s="57" customFormat="1" ht="15.5" x14ac:dyDescent="0.35">
      <c r="A13" s="65" t="s">
        <v>414</v>
      </c>
      <c r="B13" s="53" t="s">
        <v>415</v>
      </c>
      <c r="C13" s="228">
        <v>2304</v>
      </c>
      <c r="D13" s="226">
        <v>1000</v>
      </c>
      <c r="E13" s="107"/>
      <c r="F13" s="107">
        <v>800</v>
      </c>
      <c r="G13" s="79">
        <v>45516</v>
      </c>
      <c r="H13" s="24"/>
      <c r="I13" s="24"/>
      <c r="J13" s="23"/>
    </row>
    <row r="14" spans="1:12" s="57" customFormat="1" ht="15.5" x14ac:dyDescent="0.35">
      <c r="A14" s="52" t="s">
        <v>416</v>
      </c>
      <c r="B14" s="20" t="s">
        <v>417</v>
      </c>
      <c r="C14" s="107">
        <v>1650</v>
      </c>
      <c r="D14" s="107">
        <v>356</v>
      </c>
      <c r="E14" s="107"/>
      <c r="F14" s="107">
        <v>1300</v>
      </c>
      <c r="G14" s="79">
        <v>45516</v>
      </c>
      <c r="H14" s="24"/>
      <c r="I14" s="25"/>
      <c r="J14" s="24"/>
    </row>
    <row r="15" spans="1:12" s="57" customFormat="1" ht="15.5" x14ac:dyDescent="0.35">
      <c r="A15" s="65" t="s">
        <v>418</v>
      </c>
      <c r="B15" s="70" t="s">
        <v>419</v>
      </c>
      <c r="C15" s="106">
        <v>38000</v>
      </c>
      <c r="D15" s="107">
        <v>800</v>
      </c>
      <c r="E15" s="107"/>
      <c r="F15" s="107">
        <v>37200</v>
      </c>
      <c r="G15" s="79">
        <v>45545</v>
      </c>
      <c r="H15" s="24"/>
      <c r="I15" s="24"/>
      <c r="J15" s="23"/>
    </row>
    <row r="16" spans="1:12" s="57" customFormat="1" ht="15.5" x14ac:dyDescent="0.35">
      <c r="A16" s="54" t="s">
        <v>420</v>
      </c>
      <c r="B16" s="1" t="s">
        <v>421</v>
      </c>
      <c r="C16" s="107">
        <v>4000</v>
      </c>
      <c r="D16" s="107">
        <v>1250</v>
      </c>
      <c r="E16" s="107"/>
      <c r="F16" s="107">
        <v>2000</v>
      </c>
      <c r="G16" s="79">
        <v>45644</v>
      </c>
      <c r="H16" s="24"/>
      <c r="I16" s="25"/>
      <c r="J16" s="24"/>
    </row>
    <row r="17" spans="1:10" s="57" customFormat="1" ht="15.5" x14ac:dyDescent="0.35">
      <c r="A17" s="54" t="s">
        <v>422</v>
      </c>
      <c r="B17" s="1" t="s">
        <v>423</v>
      </c>
      <c r="C17" s="107">
        <v>6000</v>
      </c>
      <c r="D17" s="107">
        <v>1500</v>
      </c>
      <c r="E17" s="107"/>
      <c r="F17" s="107">
        <v>8520</v>
      </c>
      <c r="G17" s="79">
        <v>45678</v>
      </c>
      <c r="H17" s="24"/>
      <c r="I17" s="25"/>
      <c r="J17" s="24"/>
    </row>
    <row r="18" spans="1:10" s="57" customFormat="1" ht="15.5" x14ac:dyDescent="0.35">
      <c r="A18" s="54" t="s">
        <v>424</v>
      </c>
      <c r="B18" s="1" t="s">
        <v>425</v>
      </c>
      <c r="C18" s="107">
        <v>1500</v>
      </c>
      <c r="D18" s="107">
        <v>1500</v>
      </c>
      <c r="E18" s="107"/>
      <c r="F18" s="75" t="s">
        <v>67</v>
      </c>
      <c r="G18" s="79">
        <v>45678</v>
      </c>
      <c r="H18" s="24"/>
      <c r="I18" s="25"/>
      <c r="J18" s="24"/>
    </row>
    <row r="19" spans="1:10" s="57" customFormat="1" ht="15.5" x14ac:dyDescent="0.35">
      <c r="A19" s="54" t="s">
        <v>426</v>
      </c>
      <c r="B19" s="1" t="s">
        <v>427</v>
      </c>
      <c r="C19" s="107">
        <v>980</v>
      </c>
      <c r="D19" s="107">
        <v>980</v>
      </c>
      <c r="E19" s="107"/>
      <c r="F19" s="75" t="s">
        <v>67</v>
      </c>
      <c r="G19" s="72">
        <v>45686</v>
      </c>
      <c r="H19" s="24"/>
      <c r="I19" s="25"/>
      <c r="J19" s="24"/>
    </row>
    <row r="20" spans="1:10" s="57" customFormat="1" ht="15.5" x14ac:dyDescent="0.35">
      <c r="A20" s="54" t="s">
        <v>428</v>
      </c>
      <c r="B20" s="1" t="s">
        <v>429</v>
      </c>
      <c r="C20" s="107">
        <v>566.1</v>
      </c>
      <c r="D20" s="107">
        <v>283.05</v>
      </c>
      <c r="E20" s="107"/>
      <c r="F20" s="107">
        <v>283.05</v>
      </c>
      <c r="G20" s="79" t="s">
        <v>430</v>
      </c>
      <c r="H20" s="24"/>
      <c r="I20" s="25"/>
      <c r="J20" s="24"/>
    </row>
    <row r="21" spans="1:10" s="57" customFormat="1" ht="15.5" x14ac:dyDescent="0.35">
      <c r="A21" s="54" t="s">
        <v>431</v>
      </c>
      <c r="B21" s="1" t="s">
        <v>432</v>
      </c>
      <c r="C21" s="107">
        <v>600</v>
      </c>
      <c r="D21" s="107">
        <v>555.95000000000005</v>
      </c>
      <c r="E21" s="107"/>
      <c r="F21" s="75" t="s">
        <v>67</v>
      </c>
      <c r="G21" s="79">
        <v>45733</v>
      </c>
      <c r="H21" s="24"/>
      <c r="I21" s="25"/>
      <c r="J21" s="24"/>
    </row>
    <row r="22" spans="1:10" s="57" customFormat="1" ht="15.5" x14ac:dyDescent="0.35">
      <c r="A22" s="54" t="s">
        <v>433</v>
      </c>
      <c r="B22" s="1" t="s">
        <v>434</v>
      </c>
      <c r="C22" s="107">
        <v>14982</v>
      </c>
      <c r="D22" s="107">
        <v>900</v>
      </c>
      <c r="E22" s="107"/>
      <c r="F22" s="107">
        <v>1000</v>
      </c>
      <c r="G22" s="79">
        <v>45733</v>
      </c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107"/>
      <c r="G23" s="79"/>
      <c r="H23" s="24"/>
      <c r="I23" s="25"/>
      <c r="J23" s="24"/>
    </row>
    <row r="24" spans="1:10" s="57" customFormat="1" ht="15.5" x14ac:dyDescent="0.35">
      <c r="A24" s="54"/>
      <c r="B24" s="1"/>
      <c r="C24" s="75"/>
      <c r="D24" s="21"/>
      <c r="E24" s="21"/>
      <c r="F24" s="75"/>
      <c r="G24" s="79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dimension ref="A1:M64"/>
  <sheetViews>
    <sheetView zoomScaleNormal="100" workbookViewId="0">
      <selection activeCell="J9" sqref="J9"/>
    </sheetView>
  </sheetViews>
  <sheetFormatPr defaultColWidth="9.1796875" defaultRowHeight="14.5" x14ac:dyDescent="0.35"/>
  <cols>
    <col min="1" max="1" width="12.54296875" style="26" customWidth="1"/>
    <col min="2" max="2" width="81.4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0</v>
      </c>
      <c r="G2" s="10"/>
      <c r="H2" s="84"/>
      <c r="I2" s="85"/>
      <c r="J2" s="84"/>
    </row>
    <row r="3" spans="1:12" ht="15" thickTop="1" x14ac:dyDescent="0.35">
      <c r="A3" s="47" t="s">
        <v>22</v>
      </c>
      <c r="B3" s="11" t="s">
        <v>33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SUM(D8:D49)</f>
        <v>14381</v>
      </c>
      <c r="E5" s="64"/>
      <c r="F5" s="63">
        <f>SUM(F8:F49)</f>
        <v>79587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54" t="s">
        <v>56</v>
      </c>
      <c r="B8" s="25" t="s">
        <v>57</v>
      </c>
      <c r="C8" s="107">
        <v>999</v>
      </c>
      <c r="D8" s="107">
        <v>500</v>
      </c>
      <c r="E8" s="71"/>
      <c r="F8" s="250">
        <v>280</v>
      </c>
      <c r="G8" s="79" t="s">
        <v>58</v>
      </c>
      <c r="H8" s="89"/>
      <c r="I8" s="90"/>
      <c r="J8" s="91"/>
    </row>
    <row r="9" spans="1:12" s="57" customFormat="1" ht="15.5" x14ac:dyDescent="0.35">
      <c r="A9" s="54" t="s">
        <v>59</v>
      </c>
      <c r="B9" s="25" t="s">
        <v>60</v>
      </c>
      <c r="C9" s="250">
        <v>980</v>
      </c>
      <c r="D9" s="251">
        <v>490</v>
      </c>
      <c r="E9" s="249"/>
      <c r="F9" s="250">
        <v>490</v>
      </c>
      <c r="G9" s="79" t="s">
        <v>61</v>
      </c>
      <c r="H9" s="89"/>
      <c r="I9" s="95"/>
      <c r="J9" s="96"/>
    </row>
    <row r="10" spans="1:12" s="57" customFormat="1" ht="15.5" x14ac:dyDescent="0.35">
      <c r="A10" s="54" t="s">
        <v>62</v>
      </c>
      <c r="B10" s="25" t="s">
        <v>63</v>
      </c>
      <c r="C10" s="251">
        <v>34830</v>
      </c>
      <c r="D10" s="251">
        <v>500</v>
      </c>
      <c r="E10" s="249"/>
      <c r="F10" s="250">
        <v>32079</v>
      </c>
      <c r="G10" s="79" t="s">
        <v>64</v>
      </c>
      <c r="H10" s="24"/>
      <c r="I10" s="69"/>
      <c r="J10" s="71"/>
    </row>
    <row r="11" spans="1:12" s="57" customFormat="1" ht="15.5" x14ac:dyDescent="0.35">
      <c r="A11" s="54" t="s">
        <v>65</v>
      </c>
      <c r="B11" s="193" t="s">
        <v>66</v>
      </c>
      <c r="C11" s="107">
        <v>200</v>
      </c>
      <c r="D11" s="250">
        <v>200</v>
      </c>
      <c r="E11" s="249"/>
      <c r="F11" s="77" t="s">
        <v>67</v>
      </c>
      <c r="G11" s="79" t="s">
        <v>68</v>
      </c>
      <c r="H11" s="24"/>
      <c r="I11" s="24"/>
      <c r="J11" s="23"/>
    </row>
    <row r="12" spans="1:12" s="57" customFormat="1" ht="15.5" x14ac:dyDescent="0.35">
      <c r="A12" s="54" t="s">
        <v>69</v>
      </c>
      <c r="B12" s="25" t="s">
        <v>70</v>
      </c>
      <c r="C12" s="107">
        <v>320</v>
      </c>
      <c r="D12" s="251">
        <v>320</v>
      </c>
      <c r="E12" s="249"/>
      <c r="F12" s="77" t="s">
        <v>67</v>
      </c>
      <c r="G12" s="79" t="s">
        <v>71</v>
      </c>
      <c r="H12" s="24"/>
      <c r="I12" s="25"/>
      <c r="J12" s="24"/>
    </row>
    <row r="13" spans="1:12" s="57" customFormat="1" ht="15.5" x14ac:dyDescent="0.35">
      <c r="A13" s="72" t="s">
        <v>72</v>
      </c>
      <c r="B13" s="25" t="s">
        <v>73</v>
      </c>
      <c r="C13" s="107">
        <v>1500</v>
      </c>
      <c r="D13" s="107">
        <v>750</v>
      </c>
      <c r="E13" s="78"/>
      <c r="F13" s="107">
        <v>750</v>
      </c>
      <c r="G13" s="79" t="s">
        <v>74</v>
      </c>
      <c r="H13" s="24"/>
      <c r="I13" s="24"/>
      <c r="J13" s="23"/>
    </row>
    <row r="14" spans="1:12" s="57" customFormat="1" ht="15.5" x14ac:dyDescent="0.35">
      <c r="A14" s="72" t="s">
        <v>75</v>
      </c>
      <c r="B14" s="25" t="s">
        <v>76</v>
      </c>
      <c r="C14" s="107">
        <v>35958</v>
      </c>
      <c r="D14" s="232">
        <v>300</v>
      </c>
      <c r="E14" s="78"/>
      <c r="F14" s="107">
        <v>32358</v>
      </c>
      <c r="G14" s="79" t="s">
        <v>77</v>
      </c>
      <c r="H14" s="24"/>
      <c r="I14" s="25"/>
      <c r="J14" s="24"/>
    </row>
    <row r="15" spans="1:12" s="57" customFormat="1" ht="15.5" x14ac:dyDescent="0.35">
      <c r="A15" s="72" t="s">
        <v>78</v>
      </c>
      <c r="B15" s="25" t="s">
        <v>79</v>
      </c>
      <c r="C15" s="250">
        <v>10250</v>
      </c>
      <c r="D15" s="251">
        <v>2500</v>
      </c>
      <c r="E15" s="249"/>
      <c r="F15" s="250">
        <v>5250</v>
      </c>
      <c r="G15" s="80" t="s">
        <v>80</v>
      </c>
      <c r="H15" s="24"/>
      <c r="I15" s="25"/>
      <c r="J15" s="24"/>
    </row>
    <row r="16" spans="1:12" s="57" customFormat="1" ht="15.5" x14ac:dyDescent="0.35">
      <c r="A16" s="72" t="s">
        <v>81</v>
      </c>
      <c r="B16" s="25" t="s">
        <v>82</v>
      </c>
      <c r="C16" s="250">
        <v>500</v>
      </c>
      <c r="D16" s="251">
        <v>250</v>
      </c>
      <c r="E16" s="249"/>
      <c r="F16" s="250">
        <v>250</v>
      </c>
      <c r="G16" s="80" t="s">
        <v>83</v>
      </c>
      <c r="H16" s="24"/>
      <c r="I16" s="25"/>
      <c r="J16" s="24"/>
    </row>
    <row r="17" spans="1:10" s="57" customFormat="1" ht="15.5" x14ac:dyDescent="0.35">
      <c r="A17" s="54" t="s">
        <v>84</v>
      </c>
      <c r="B17" s="25" t="s">
        <v>85</v>
      </c>
      <c r="C17" s="107">
        <v>10250</v>
      </c>
      <c r="D17" s="107">
        <v>2500</v>
      </c>
      <c r="E17" s="21"/>
      <c r="F17" s="250">
        <v>7750</v>
      </c>
      <c r="G17" s="79" t="s">
        <v>83</v>
      </c>
      <c r="H17" s="24"/>
      <c r="I17" s="25"/>
      <c r="J17" s="24"/>
    </row>
    <row r="18" spans="1:10" s="57" customFormat="1" ht="15.5" x14ac:dyDescent="0.35">
      <c r="A18" s="73" t="s">
        <v>86</v>
      </c>
      <c r="B18" s="25" t="s">
        <v>87</v>
      </c>
      <c r="C18" s="251">
        <v>2000</v>
      </c>
      <c r="D18" s="251">
        <v>2000</v>
      </c>
      <c r="E18" s="249"/>
      <c r="F18" s="77" t="s">
        <v>67</v>
      </c>
      <c r="G18" s="80" t="s">
        <v>88</v>
      </c>
      <c r="H18" s="24"/>
      <c r="I18" s="25"/>
      <c r="J18" s="24"/>
    </row>
    <row r="19" spans="1:10" s="57" customFormat="1" ht="15.5" x14ac:dyDescent="0.35">
      <c r="A19" s="54" t="s">
        <v>89</v>
      </c>
      <c r="B19" s="25" t="s">
        <v>90</v>
      </c>
      <c r="C19" s="107">
        <v>750</v>
      </c>
      <c r="D19" s="107">
        <v>750</v>
      </c>
      <c r="E19" s="21"/>
      <c r="F19" s="250">
        <v>380</v>
      </c>
      <c r="G19" s="196" t="s">
        <v>91</v>
      </c>
      <c r="H19" s="24"/>
      <c r="I19" s="25"/>
      <c r="J19" s="24"/>
    </row>
    <row r="20" spans="1:10" s="57" customFormat="1" ht="15.5" x14ac:dyDescent="0.35">
      <c r="A20" s="73" t="s">
        <v>92</v>
      </c>
      <c r="B20" s="25" t="s">
        <v>93</v>
      </c>
      <c r="C20" s="251">
        <v>1340</v>
      </c>
      <c r="D20" s="251">
        <v>990</v>
      </c>
      <c r="E20" s="249"/>
      <c r="F20" s="77" t="s">
        <v>67</v>
      </c>
      <c r="G20" s="80" t="s">
        <v>94</v>
      </c>
      <c r="H20" s="24"/>
      <c r="I20" s="25"/>
      <c r="J20" s="24"/>
    </row>
    <row r="21" spans="1:10" s="57" customFormat="1" ht="15.5" x14ac:dyDescent="0.35">
      <c r="A21" s="72" t="s">
        <v>95</v>
      </c>
      <c r="B21" s="25" t="s">
        <v>96</v>
      </c>
      <c r="C21" s="250">
        <v>1628</v>
      </c>
      <c r="D21" s="251">
        <v>948</v>
      </c>
      <c r="E21" s="249"/>
      <c r="F21" s="77" t="s">
        <v>67</v>
      </c>
      <c r="G21" s="80" t="s">
        <v>94</v>
      </c>
      <c r="H21" s="24"/>
      <c r="I21" s="25"/>
      <c r="J21" s="24"/>
    </row>
    <row r="22" spans="1:10" s="57" customFormat="1" ht="15.5" x14ac:dyDescent="0.35">
      <c r="A22" s="73" t="s">
        <v>95</v>
      </c>
      <c r="B22" s="25" t="s">
        <v>97</v>
      </c>
      <c r="C22" s="251">
        <v>1628</v>
      </c>
      <c r="D22" s="251">
        <v>680</v>
      </c>
      <c r="E22" s="249"/>
      <c r="F22" s="77" t="s">
        <v>67</v>
      </c>
      <c r="G22" s="80" t="s">
        <v>98</v>
      </c>
      <c r="H22" s="24"/>
      <c r="I22" s="25"/>
      <c r="J22" s="24"/>
    </row>
    <row r="23" spans="1:10" s="57" customFormat="1" ht="15.5" x14ac:dyDescent="0.35">
      <c r="A23" s="54" t="s">
        <v>99</v>
      </c>
      <c r="B23" s="25" t="s">
        <v>100</v>
      </c>
      <c r="C23" s="250">
        <v>4258.2299999999996</v>
      </c>
      <c r="D23" s="251">
        <v>703</v>
      </c>
      <c r="E23" s="249"/>
      <c r="F23" s="77" t="s">
        <v>67</v>
      </c>
      <c r="G23" s="80" t="s">
        <v>101</v>
      </c>
      <c r="H23" s="24"/>
      <c r="I23" s="25"/>
      <c r="J23" s="24"/>
    </row>
    <row r="24" spans="1:10" s="57" customFormat="1" ht="15.5" x14ac:dyDescent="0.35">
      <c r="A24" s="54"/>
      <c r="B24" s="142"/>
      <c r="C24" s="130"/>
      <c r="D24" s="131"/>
      <c r="E24" s="140"/>
      <c r="F24" s="130"/>
      <c r="G24" s="144"/>
      <c r="H24" s="24"/>
      <c r="I24" s="25"/>
      <c r="J24" s="24"/>
    </row>
    <row r="25" spans="1:10" s="57" customFormat="1" ht="15.5" x14ac:dyDescent="0.35">
      <c r="A25" s="54"/>
      <c r="B25" s="137"/>
      <c r="C25" s="133"/>
      <c r="D25" s="131"/>
      <c r="E25" s="150"/>
      <c r="F25" s="130"/>
      <c r="G25" s="147"/>
      <c r="H25" s="24"/>
      <c r="I25" s="25"/>
      <c r="J25" s="24"/>
    </row>
    <row r="26" spans="1:10" s="57" customFormat="1" ht="15.5" x14ac:dyDescent="0.35">
      <c r="A26" s="54"/>
      <c r="B26" s="137"/>
      <c r="C26" s="134"/>
      <c r="D26" s="132"/>
      <c r="E26" s="151"/>
      <c r="F26" s="130"/>
      <c r="G26" s="147"/>
      <c r="H26" s="24"/>
      <c r="I26" s="25"/>
      <c r="J26" s="24"/>
    </row>
    <row r="27" spans="1:10" s="57" customFormat="1" ht="15.5" x14ac:dyDescent="0.35">
      <c r="A27" s="54"/>
      <c r="B27" s="137"/>
      <c r="C27" s="134"/>
      <c r="D27" s="135"/>
      <c r="E27" s="152"/>
      <c r="F27" s="134"/>
      <c r="G27" s="141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25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8"/>
      <c r="B37" s="25"/>
      <c r="C37" s="21"/>
      <c r="D37" s="21"/>
      <c r="E37" s="21"/>
      <c r="F37" s="22"/>
      <c r="G37" s="24"/>
      <c r="H37" s="24"/>
      <c r="I37" s="25"/>
      <c r="J37" s="24"/>
    </row>
    <row r="38" spans="1:10" x14ac:dyDescent="0.35">
      <c r="A38" s="59"/>
      <c r="B38" s="25"/>
      <c r="C38" s="37"/>
      <c r="D38" s="37"/>
      <c r="E38" s="37"/>
      <c r="F38" s="48"/>
      <c r="G38" s="24"/>
      <c r="I38" s="25"/>
    </row>
    <row r="39" spans="1:10" x14ac:dyDescent="0.35">
      <c r="A39" s="59"/>
      <c r="B39" s="25"/>
      <c r="C39" s="37"/>
      <c r="D39" s="37"/>
      <c r="E39" s="37"/>
      <c r="F39" s="48"/>
      <c r="G39" s="24"/>
    </row>
    <row r="40" spans="1:10" x14ac:dyDescent="0.35">
      <c r="A40" s="59"/>
      <c r="B40" s="25"/>
      <c r="C40" s="37"/>
      <c r="D40" s="37"/>
      <c r="E40" s="37"/>
      <c r="F40" s="48"/>
      <c r="G40" s="24"/>
    </row>
    <row r="41" spans="1:10" x14ac:dyDescent="0.35">
      <c r="C41" s="37"/>
      <c r="D41" s="37"/>
      <c r="E41" s="37"/>
      <c r="F41" s="48"/>
    </row>
    <row r="42" spans="1:10" x14ac:dyDescent="0.35">
      <c r="C42" s="37"/>
      <c r="D42" s="37"/>
      <c r="E42" s="37"/>
      <c r="F42" s="48"/>
    </row>
    <row r="43" spans="1:10" x14ac:dyDescent="0.35">
      <c r="B43" s="51"/>
    </row>
    <row r="44" spans="1:10" x14ac:dyDescent="0.35">
      <c r="B44" s="51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dimension ref="A1:M66"/>
  <sheetViews>
    <sheetView zoomScaleNormal="100" workbookViewId="0">
      <selection activeCell="G19" sqref="G19"/>
    </sheetView>
  </sheetViews>
  <sheetFormatPr defaultColWidth="9.1796875" defaultRowHeight="14.5" x14ac:dyDescent="0.35"/>
  <cols>
    <col min="1" max="1" width="13" style="26" customWidth="1"/>
    <col min="2" max="2" width="89.17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7894.8799999999992</v>
      </c>
      <c r="G2" s="10"/>
      <c r="H2" s="84"/>
      <c r="I2" s="85"/>
      <c r="J2" s="84"/>
    </row>
    <row r="3" spans="1:12" ht="15" thickTop="1" x14ac:dyDescent="0.35">
      <c r="A3" s="47" t="s">
        <v>23</v>
      </c>
      <c r="B3" s="11" t="s">
        <v>24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6486.1200000000008</v>
      </c>
      <c r="E5" s="64"/>
      <c r="F5" s="63">
        <f>SUM(F8:F51)</f>
        <v>36659.31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  <c r="K6" s="83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73" t="s">
        <v>102</v>
      </c>
      <c r="B8" s="25" t="s">
        <v>103</v>
      </c>
      <c r="C8" s="107">
        <v>11240</v>
      </c>
      <c r="D8" s="107">
        <v>839.69</v>
      </c>
      <c r="E8" s="252"/>
      <c r="F8" s="250">
        <v>667.31</v>
      </c>
      <c r="G8" s="79" t="s">
        <v>58</v>
      </c>
      <c r="H8" s="89"/>
      <c r="I8" s="90"/>
      <c r="J8" s="91"/>
    </row>
    <row r="9" spans="1:12" s="57" customFormat="1" ht="15.5" x14ac:dyDescent="0.35">
      <c r="A9" s="54" t="s">
        <v>104</v>
      </c>
      <c r="B9" s="25" t="s">
        <v>105</v>
      </c>
      <c r="C9" s="107">
        <v>702.75</v>
      </c>
      <c r="D9" s="107">
        <v>702.75</v>
      </c>
      <c r="E9" s="107"/>
      <c r="F9" s="75" t="s">
        <v>67</v>
      </c>
      <c r="G9" s="80" t="s">
        <v>106</v>
      </c>
      <c r="H9" s="89"/>
      <c r="I9" s="95"/>
      <c r="J9" s="96"/>
    </row>
    <row r="10" spans="1:12" s="57" customFormat="1" ht="15.5" x14ac:dyDescent="0.35">
      <c r="A10" s="81" t="s">
        <v>107</v>
      </c>
      <c r="B10" s="25" t="s">
        <v>108</v>
      </c>
      <c r="C10" s="107">
        <v>980</v>
      </c>
      <c r="D10" s="107">
        <v>490</v>
      </c>
      <c r="E10" s="107"/>
      <c r="F10" s="107">
        <v>490</v>
      </c>
      <c r="G10" s="80" t="s">
        <v>61</v>
      </c>
      <c r="H10" s="89"/>
      <c r="I10" s="97"/>
      <c r="J10" s="91"/>
    </row>
    <row r="11" spans="1:12" s="57" customFormat="1" ht="15.5" x14ac:dyDescent="0.35">
      <c r="A11" s="54" t="s">
        <v>109</v>
      </c>
      <c r="B11" s="25" t="s">
        <v>110</v>
      </c>
      <c r="C11" s="107">
        <v>750</v>
      </c>
      <c r="D11" s="107">
        <v>750</v>
      </c>
      <c r="E11" s="232"/>
      <c r="F11" s="77" t="s">
        <v>67</v>
      </c>
      <c r="G11" s="79" t="s">
        <v>111</v>
      </c>
      <c r="H11" s="89"/>
      <c r="I11" s="97"/>
      <c r="J11" s="91"/>
    </row>
    <row r="12" spans="1:12" s="57" customFormat="1" ht="15.5" x14ac:dyDescent="0.35">
      <c r="A12" s="54" t="s">
        <v>112</v>
      </c>
      <c r="B12" s="25" t="s">
        <v>113</v>
      </c>
      <c r="C12" s="107">
        <v>3843.97</v>
      </c>
      <c r="D12" s="232">
        <v>1302.07</v>
      </c>
      <c r="E12" s="232"/>
      <c r="F12" s="75" t="s">
        <v>67</v>
      </c>
      <c r="G12" s="79" t="s">
        <v>111</v>
      </c>
      <c r="H12" s="89"/>
      <c r="I12" s="89"/>
      <c r="J12" s="90"/>
    </row>
    <row r="13" spans="1:12" s="57" customFormat="1" ht="15.5" x14ac:dyDescent="0.35">
      <c r="A13" s="54" t="s">
        <v>114</v>
      </c>
      <c r="B13" s="193" t="s">
        <v>115</v>
      </c>
      <c r="C13" s="253">
        <v>2260</v>
      </c>
      <c r="D13" s="107">
        <v>754</v>
      </c>
      <c r="E13" s="254"/>
      <c r="F13" s="250">
        <v>2260</v>
      </c>
      <c r="G13" s="79" t="s">
        <v>111</v>
      </c>
      <c r="H13" s="24"/>
      <c r="I13" s="24"/>
      <c r="J13" s="23"/>
    </row>
    <row r="14" spans="1:12" s="57" customFormat="1" ht="15.5" x14ac:dyDescent="0.35">
      <c r="A14" s="54" t="s">
        <v>116</v>
      </c>
      <c r="B14" s="25" t="s">
        <v>117</v>
      </c>
      <c r="C14" s="197" t="s">
        <v>67</v>
      </c>
      <c r="D14" s="107">
        <v>238.5</v>
      </c>
      <c r="E14" s="254"/>
      <c r="F14" s="77" t="s">
        <v>67</v>
      </c>
      <c r="G14" s="79" t="s">
        <v>118</v>
      </c>
      <c r="H14" s="24"/>
      <c r="I14" s="25"/>
      <c r="J14" s="24"/>
    </row>
    <row r="15" spans="1:12" s="57" customFormat="1" ht="15.5" x14ac:dyDescent="0.35">
      <c r="A15" s="73" t="s">
        <v>119</v>
      </c>
      <c r="B15" s="25" t="s">
        <v>120</v>
      </c>
      <c r="C15" s="250">
        <v>1041.68</v>
      </c>
      <c r="D15" s="251">
        <v>153.88</v>
      </c>
      <c r="E15" s="254"/>
      <c r="F15" s="250">
        <v>580</v>
      </c>
      <c r="G15" s="79" t="s">
        <v>77</v>
      </c>
      <c r="H15" s="24"/>
      <c r="I15" s="24"/>
      <c r="J15" s="23"/>
    </row>
    <row r="16" spans="1:12" s="57" customFormat="1" ht="15.5" x14ac:dyDescent="0.35">
      <c r="A16" s="54" t="s">
        <v>121</v>
      </c>
      <c r="B16" s="25" t="s">
        <v>76</v>
      </c>
      <c r="C16" s="107">
        <v>35958</v>
      </c>
      <c r="D16" s="232">
        <v>300</v>
      </c>
      <c r="E16" s="232"/>
      <c r="F16" s="107">
        <v>32358</v>
      </c>
      <c r="G16" s="79" t="s">
        <v>77</v>
      </c>
      <c r="H16" s="24"/>
      <c r="I16" s="25"/>
      <c r="J16" s="24"/>
    </row>
    <row r="17" spans="1:10" s="57" customFormat="1" ht="15.5" x14ac:dyDescent="0.35">
      <c r="A17" s="54" t="s">
        <v>122</v>
      </c>
      <c r="B17" s="193" t="s">
        <v>123</v>
      </c>
      <c r="C17" s="107">
        <v>1215.1300000000001</v>
      </c>
      <c r="D17" s="107">
        <v>911.23</v>
      </c>
      <c r="E17" s="107"/>
      <c r="F17" s="250">
        <v>304</v>
      </c>
      <c r="G17" s="79" t="s">
        <v>67</v>
      </c>
      <c r="H17" s="24"/>
      <c r="I17" s="25"/>
      <c r="J17" s="24"/>
    </row>
    <row r="18" spans="1:10" s="57" customFormat="1" ht="15.5" x14ac:dyDescent="0.35">
      <c r="A18" s="54" t="s">
        <v>124</v>
      </c>
      <c r="B18" s="25" t="s">
        <v>125</v>
      </c>
      <c r="C18" s="75" t="s">
        <v>67</v>
      </c>
      <c r="D18" s="107">
        <v>44</v>
      </c>
      <c r="E18" s="232"/>
      <c r="F18" s="75" t="s">
        <v>67</v>
      </c>
      <c r="G18" s="79" t="s">
        <v>67</v>
      </c>
      <c r="H18" s="24"/>
      <c r="I18" s="25"/>
      <c r="J18" s="24"/>
    </row>
    <row r="19" spans="1:10" s="57" customFormat="1" ht="15.5" x14ac:dyDescent="0.35">
      <c r="A19" s="54"/>
      <c r="B19" s="25"/>
      <c r="C19" s="75"/>
      <c r="D19" s="21"/>
      <c r="E19" s="78"/>
      <c r="F19" s="76"/>
      <c r="G19" s="80"/>
      <c r="H19" s="24"/>
      <c r="I19" s="25"/>
      <c r="J19" s="24"/>
    </row>
    <row r="20" spans="1:10" s="57" customFormat="1" ht="15.5" x14ac:dyDescent="0.35">
      <c r="A20" s="54"/>
      <c r="B20" s="137"/>
      <c r="C20" s="138"/>
      <c r="D20" s="143"/>
      <c r="E20" s="145"/>
      <c r="F20" s="130"/>
      <c r="G20" s="147"/>
      <c r="H20" s="24"/>
      <c r="I20" s="25"/>
      <c r="J20" s="24"/>
    </row>
    <row r="21" spans="1:10" s="57" customFormat="1" ht="15.5" x14ac:dyDescent="0.35">
      <c r="A21" s="54"/>
      <c r="B21" s="137"/>
      <c r="C21" s="138"/>
      <c r="D21" s="143"/>
      <c r="E21" s="145"/>
      <c r="F21" s="130"/>
      <c r="G21" s="147"/>
      <c r="H21" s="24"/>
      <c r="I21" s="25"/>
      <c r="J21" s="24"/>
    </row>
    <row r="22" spans="1:10" s="57" customFormat="1" ht="15.5" x14ac:dyDescent="0.35">
      <c r="A22" s="54"/>
      <c r="B22" s="148"/>
      <c r="C22" s="149"/>
      <c r="D22" s="143"/>
      <c r="E22" s="145"/>
      <c r="F22" s="138"/>
      <c r="G22" s="147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dimension ref="A1:M66"/>
  <sheetViews>
    <sheetView zoomScaleNormal="100" workbookViewId="0">
      <selection activeCell="J17" sqref="J17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3616.16</v>
      </c>
      <c r="G2" s="10"/>
      <c r="H2" s="84"/>
      <c r="I2" s="85"/>
      <c r="J2" s="84"/>
    </row>
    <row r="3" spans="1:12" ht="15" thickTop="1" x14ac:dyDescent="0.35">
      <c r="A3" s="47" t="s">
        <v>49</v>
      </c>
      <c r="B3" s="11" t="s">
        <v>50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10764.84</v>
      </c>
      <c r="E5" s="64"/>
      <c r="F5" s="63">
        <f>SUM(F8:F51)</f>
        <v>95492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54" t="s">
        <v>126</v>
      </c>
      <c r="B8" s="25" t="s">
        <v>127</v>
      </c>
      <c r="C8" s="107">
        <v>1350</v>
      </c>
      <c r="D8" s="107">
        <v>1350</v>
      </c>
      <c r="E8" s="107"/>
      <c r="F8" s="77" t="s">
        <v>67</v>
      </c>
      <c r="G8" s="79" t="s">
        <v>128</v>
      </c>
      <c r="H8" s="89"/>
      <c r="I8" s="90"/>
      <c r="J8" s="91"/>
    </row>
    <row r="9" spans="1:12" s="57" customFormat="1" ht="15.5" x14ac:dyDescent="0.35">
      <c r="A9" s="54" t="s">
        <v>129</v>
      </c>
      <c r="B9" s="193" t="s">
        <v>115</v>
      </c>
      <c r="C9" s="107">
        <v>2260</v>
      </c>
      <c r="D9" s="107">
        <v>1506</v>
      </c>
      <c r="E9" s="107"/>
      <c r="F9" s="250">
        <v>754</v>
      </c>
      <c r="G9" s="79" t="s">
        <v>130</v>
      </c>
      <c r="H9" s="89"/>
      <c r="I9" s="95"/>
      <c r="J9" s="96"/>
    </row>
    <row r="10" spans="1:12" s="57" customFormat="1" ht="15.5" x14ac:dyDescent="0.35">
      <c r="A10" s="54" t="s">
        <v>131</v>
      </c>
      <c r="B10" s="193" t="s">
        <v>132</v>
      </c>
      <c r="C10" s="107">
        <v>78000</v>
      </c>
      <c r="D10" s="107">
        <v>750</v>
      </c>
      <c r="E10" s="255"/>
      <c r="F10" s="77" t="s">
        <v>67</v>
      </c>
      <c r="G10" s="79" t="s">
        <v>133</v>
      </c>
      <c r="H10" s="89"/>
      <c r="I10" s="97"/>
      <c r="J10" s="91"/>
    </row>
    <row r="11" spans="1:12" s="57" customFormat="1" ht="15.5" x14ac:dyDescent="0.35">
      <c r="A11" s="74" t="s">
        <v>134</v>
      </c>
      <c r="B11" s="25" t="s">
        <v>135</v>
      </c>
      <c r="C11" s="107">
        <v>740</v>
      </c>
      <c r="D11" s="107">
        <v>640</v>
      </c>
      <c r="E11" s="107"/>
      <c r="F11" s="250">
        <v>100</v>
      </c>
      <c r="G11" s="79" t="s">
        <v>68</v>
      </c>
      <c r="H11" s="89"/>
      <c r="I11" s="97"/>
      <c r="J11" s="91"/>
    </row>
    <row r="12" spans="1:12" s="57" customFormat="1" ht="15.5" x14ac:dyDescent="0.35">
      <c r="A12" s="74" t="s">
        <v>136</v>
      </c>
      <c r="B12" s="25" t="s">
        <v>120</v>
      </c>
      <c r="C12" s="107">
        <v>1041.68</v>
      </c>
      <c r="D12" s="107">
        <v>307.8</v>
      </c>
      <c r="E12" s="107"/>
      <c r="F12" s="250">
        <v>580</v>
      </c>
      <c r="G12" s="79" t="s">
        <v>77</v>
      </c>
      <c r="H12" s="24"/>
      <c r="I12" s="24"/>
      <c r="J12" s="23"/>
    </row>
    <row r="13" spans="1:12" s="57" customFormat="1" ht="17" customHeight="1" x14ac:dyDescent="0.35">
      <c r="A13" s="74" t="s">
        <v>137</v>
      </c>
      <c r="B13" s="82" t="s">
        <v>138</v>
      </c>
      <c r="C13" s="107">
        <v>5000</v>
      </c>
      <c r="D13" s="107">
        <v>750</v>
      </c>
      <c r="E13" s="107"/>
      <c r="F13" s="250">
        <v>3500</v>
      </c>
      <c r="G13" s="79" t="s">
        <v>74</v>
      </c>
      <c r="H13" s="24"/>
      <c r="I13" s="24"/>
      <c r="J13" s="23"/>
    </row>
    <row r="14" spans="1:12" s="57" customFormat="1" ht="15.5" x14ac:dyDescent="0.35">
      <c r="A14" s="74" t="s">
        <v>139</v>
      </c>
      <c r="B14" s="25" t="s">
        <v>140</v>
      </c>
      <c r="C14" s="107">
        <v>35958</v>
      </c>
      <c r="D14" s="107">
        <v>300</v>
      </c>
      <c r="E14" s="107"/>
      <c r="F14" s="107">
        <v>32358</v>
      </c>
      <c r="G14" s="80" t="s">
        <v>77</v>
      </c>
      <c r="H14" s="24"/>
      <c r="I14" s="25"/>
      <c r="J14" s="24"/>
    </row>
    <row r="15" spans="1:12" s="57" customFormat="1" ht="15.5" x14ac:dyDescent="0.35">
      <c r="A15" s="74" t="s">
        <v>141</v>
      </c>
      <c r="B15" s="25" t="s">
        <v>142</v>
      </c>
      <c r="C15" s="107">
        <v>3000</v>
      </c>
      <c r="D15" s="107">
        <v>1000</v>
      </c>
      <c r="E15" s="232"/>
      <c r="F15" s="250">
        <v>2000</v>
      </c>
      <c r="G15" s="79" t="s">
        <v>143</v>
      </c>
      <c r="H15" s="24"/>
      <c r="I15" s="24"/>
      <c r="J15" s="23"/>
    </row>
    <row r="16" spans="1:12" s="57" customFormat="1" ht="15.5" x14ac:dyDescent="0.35">
      <c r="A16" s="74" t="s">
        <v>144</v>
      </c>
      <c r="B16" s="82" t="s">
        <v>140</v>
      </c>
      <c r="C16" s="107">
        <v>5732</v>
      </c>
      <c r="D16" s="107">
        <v>1500</v>
      </c>
      <c r="E16" s="107"/>
      <c r="F16" s="77" t="s">
        <v>67</v>
      </c>
      <c r="G16" s="79" t="s">
        <v>145</v>
      </c>
      <c r="H16" s="24"/>
      <c r="I16" s="25"/>
      <c r="J16" s="24"/>
    </row>
    <row r="17" spans="1:10" s="57" customFormat="1" ht="15.5" x14ac:dyDescent="0.35">
      <c r="A17" s="54" t="s">
        <v>146</v>
      </c>
      <c r="B17" s="25" t="s">
        <v>147</v>
      </c>
      <c r="C17" s="107">
        <v>461.04</v>
      </c>
      <c r="D17" s="232">
        <v>461.04</v>
      </c>
      <c r="E17" s="232"/>
      <c r="F17" s="75" t="s">
        <v>67</v>
      </c>
      <c r="G17" s="79" t="s">
        <v>148</v>
      </c>
      <c r="H17" s="24"/>
      <c r="I17" s="25"/>
      <c r="J17" s="24"/>
    </row>
    <row r="18" spans="1:10" s="57" customFormat="1" ht="15.5" x14ac:dyDescent="0.35">
      <c r="A18" s="54" t="s">
        <v>149</v>
      </c>
      <c r="B18" s="25" t="s">
        <v>150</v>
      </c>
      <c r="C18" s="107">
        <v>59200</v>
      </c>
      <c r="D18" s="107">
        <v>1200</v>
      </c>
      <c r="E18" s="107"/>
      <c r="F18" s="250">
        <v>53200</v>
      </c>
      <c r="G18" s="79" t="s">
        <v>88</v>
      </c>
      <c r="H18" s="24"/>
      <c r="I18" s="25"/>
      <c r="J18" s="24"/>
    </row>
    <row r="19" spans="1:10" s="57" customFormat="1" ht="15.5" x14ac:dyDescent="0.35">
      <c r="A19" s="54" t="s">
        <v>151</v>
      </c>
      <c r="B19" s="25" t="s">
        <v>152</v>
      </c>
      <c r="C19" s="256">
        <v>11000</v>
      </c>
      <c r="D19" s="256">
        <v>1000</v>
      </c>
      <c r="E19" s="107"/>
      <c r="F19" s="250">
        <v>3000</v>
      </c>
      <c r="G19" s="79" t="s">
        <v>153</v>
      </c>
      <c r="H19" s="24"/>
      <c r="I19" s="25"/>
      <c r="J19" s="24"/>
    </row>
    <row r="20" spans="1:10" s="57" customFormat="1" ht="15.5" x14ac:dyDescent="0.35">
      <c r="A20" s="54"/>
      <c r="B20" s="193"/>
      <c r="C20" s="197"/>
      <c r="D20" s="21"/>
      <c r="E20" s="21"/>
      <c r="F20" s="21"/>
      <c r="G20" s="79"/>
      <c r="H20" s="24"/>
      <c r="I20" s="25"/>
      <c r="J20" s="24"/>
    </row>
    <row r="21" spans="1:10" s="57" customFormat="1" ht="15.5" x14ac:dyDescent="0.35">
      <c r="A21" s="54"/>
      <c r="B21" s="142"/>
      <c r="C21" s="146"/>
      <c r="D21" s="143"/>
      <c r="E21" s="143"/>
      <c r="F21" s="130"/>
      <c r="G21" s="139"/>
      <c r="H21" s="24"/>
      <c r="I21" s="25"/>
      <c r="J21" s="24"/>
    </row>
    <row r="22" spans="1:10" s="57" customFormat="1" ht="15.5" x14ac:dyDescent="0.35">
      <c r="A22" s="54"/>
      <c r="B22" s="142"/>
      <c r="C22" s="138"/>
      <c r="D22" s="143"/>
      <c r="E22" s="143"/>
      <c r="F22" s="130"/>
      <c r="G22" s="139"/>
      <c r="H22" s="24"/>
      <c r="I22" s="25"/>
      <c r="J22" s="24"/>
    </row>
    <row r="23" spans="1:10" s="57" customFormat="1" ht="15.5" x14ac:dyDescent="0.35">
      <c r="A23" s="54"/>
      <c r="B23" s="142"/>
      <c r="C23" s="138"/>
      <c r="D23" s="143"/>
      <c r="E23" s="143"/>
      <c r="F23" s="130"/>
      <c r="G23" s="139"/>
      <c r="H23" s="24"/>
      <c r="I23" s="25"/>
      <c r="J23" s="24"/>
    </row>
    <row r="24" spans="1:10" s="57" customFormat="1" ht="15.5" x14ac:dyDescent="0.35">
      <c r="A24" s="54"/>
      <c r="B24" s="142"/>
      <c r="C24" s="138"/>
      <c r="D24" s="143"/>
      <c r="E24" s="143"/>
      <c r="F24" s="130"/>
      <c r="G24" s="139"/>
      <c r="H24" s="24"/>
      <c r="I24" s="25"/>
      <c r="J24" s="24"/>
    </row>
    <row r="25" spans="1:10" s="57" customFormat="1" ht="15.5" x14ac:dyDescent="0.35">
      <c r="A25" s="54"/>
      <c r="B25" s="142"/>
      <c r="C25" s="138"/>
      <c r="D25" s="143"/>
      <c r="E25" s="143"/>
      <c r="F25" s="130"/>
      <c r="G25" s="139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dimension ref="A1:M66"/>
  <sheetViews>
    <sheetView zoomScaleNormal="100" workbookViewId="0">
      <selection activeCell="G12" sqref="G12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  <c r="K1" s="92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268.11999999999898</v>
      </c>
      <c r="G2" s="10"/>
      <c r="H2" s="84"/>
      <c r="I2" s="85"/>
      <c r="J2" s="84"/>
      <c r="K2" s="92"/>
    </row>
    <row r="3" spans="1:12" ht="15" thickTop="1" x14ac:dyDescent="0.35">
      <c r="A3" s="47" t="s">
        <v>25</v>
      </c>
      <c r="B3" s="11" t="s">
        <v>51</v>
      </c>
      <c r="C3" s="6"/>
      <c r="D3" s="6"/>
      <c r="E3" s="6"/>
      <c r="F3" s="12"/>
      <c r="G3" s="6"/>
      <c r="H3" s="84"/>
      <c r="I3" s="86"/>
      <c r="J3" s="87"/>
      <c r="K3" s="92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  <c r="K4" s="92"/>
    </row>
    <row r="5" spans="1:12" x14ac:dyDescent="0.35">
      <c r="A5" s="47"/>
      <c r="B5" s="11"/>
      <c r="C5" s="13" t="s">
        <v>2</v>
      </c>
      <c r="D5" s="63">
        <f>SUM(D8:D51)</f>
        <v>14112.880000000001</v>
      </c>
      <c r="E5" s="64"/>
      <c r="F5" s="63">
        <f>SUM(F8:F51)</f>
        <v>141805.5</v>
      </c>
      <c r="G5" s="6"/>
      <c r="H5" s="84"/>
      <c r="I5" s="86"/>
      <c r="J5" s="87"/>
      <c r="K5" s="9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  <c r="K6" s="92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K7" s="93"/>
      <c r="L7" s="19"/>
    </row>
    <row r="8" spans="1:12" s="57" customFormat="1" ht="14.25" customHeight="1" x14ac:dyDescent="0.35">
      <c r="A8" s="73" t="s">
        <v>154</v>
      </c>
      <c r="B8" s="25" t="s">
        <v>155</v>
      </c>
      <c r="C8" s="251">
        <v>73960.69</v>
      </c>
      <c r="D8" s="251">
        <v>329.72</v>
      </c>
      <c r="E8" s="257"/>
      <c r="F8" s="251">
        <v>49500</v>
      </c>
      <c r="G8" s="79" t="s">
        <v>156</v>
      </c>
      <c r="H8" s="89"/>
      <c r="I8" s="90"/>
      <c r="J8" s="91"/>
      <c r="K8" s="94"/>
    </row>
    <row r="9" spans="1:12" s="57" customFormat="1" ht="15.5" x14ac:dyDescent="0.35">
      <c r="A9" s="54" t="s">
        <v>157</v>
      </c>
      <c r="B9" s="25" t="s">
        <v>158</v>
      </c>
      <c r="C9" s="107">
        <v>822.66</v>
      </c>
      <c r="D9" s="107">
        <v>822.66</v>
      </c>
      <c r="E9" s="258"/>
      <c r="F9" s="77" t="s">
        <v>67</v>
      </c>
      <c r="G9" s="79" t="s">
        <v>159</v>
      </c>
      <c r="H9" s="89"/>
      <c r="I9" s="95"/>
      <c r="J9" s="96"/>
      <c r="K9" s="94"/>
    </row>
    <row r="10" spans="1:12" s="57" customFormat="1" ht="15.5" x14ac:dyDescent="0.35">
      <c r="A10" s="54" t="s">
        <v>67</v>
      </c>
      <c r="B10" s="25" t="s">
        <v>160</v>
      </c>
      <c r="C10" s="77" t="s">
        <v>67</v>
      </c>
      <c r="D10" s="251">
        <v>300</v>
      </c>
      <c r="E10" s="254"/>
      <c r="F10" s="77" t="s">
        <v>67</v>
      </c>
      <c r="G10" s="79" t="s">
        <v>67</v>
      </c>
      <c r="H10" s="89"/>
      <c r="I10" s="97"/>
      <c r="J10" s="91"/>
      <c r="K10" s="94"/>
    </row>
    <row r="11" spans="1:12" s="57" customFormat="1" ht="15.5" x14ac:dyDescent="0.35">
      <c r="A11" s="74" t="s">
        <v>67</v>
      </c>
      <c r="B11" s="25" t="s">
        <v>161</v>
      </c>
      <c r="C11" s="75" t="s">
        <v>67</v>
      </c>
      <c r="D11" s="107">
        <v>120</v>
      </c>
      <c r="E11" s="107"/>
      <c r="F11" s="77" t="s">
        <v>67</v>
      </c>
      <c r="G11" s="79" t="s">
        <v>67</v>
      </c>
      <c r="H11" s="24"/>
      <c r="I11" s="69"/>
      <c r="J11" s="71"/>
    </row>
    <row r="12" spans="1:12" s="57" customFormat="1" ht="15.5" x14ac:dyDescent="0.35">
      <c r="A12" s="74" t="s">
        <v>162</v>
      </c>
      <c r="B12" s="25" t="s">
        <v>163</v>
      </c>
      <c r="C12" s="107">
        <v>35958</v>
      </c>
      <c r="D12" s="107">
        <v>300</v>
      </c>
      <c r="E12" s="232"/>
      <c r="F12" s="250">
        <v>32358</v>
      </c>
      <c r="G12" s="79" t="s">
        <v>77</v>
      </c>
      <c r="H12" s="24"/>
      <c r="I12" s="24"/>
      <c r="J12" s="23"/>
    </row>
    <row r="13" spans="1:12" s="57" customFormat="1" ht="15.5" x14ac:dyDescent="0.35">
      <c r="A13" s="74" t="s">
        <v>164</v>
      </c>
      <c r="B13" s="82" t="s">
        <v>165</v>
      </c>
      <c r="C13" s="107">
        <v>3600</v>
      </c>
      <c r="D13" s="107">
        <v>1200</v>
      </c>
      <c r="E13" s="255"/>
      <c r="F13" s="77" t="s">
        <v>67</v>
      </c>
      <c r="G13" s="79" t="s">
        <v>166</v>
      </c>
      <c r="H13" s="24"/>
      <c r="I13" s="24"/>
      <c r="J13" s="23"/>
    </row>
    <row r="14" spans="1:12" s="57" customFormat="1" ht="15.5" x14ac:dyDescent="0.35">
      <c r="A14" s="72" t="s">
        <v>167</v>
      </c>
      <c r="B14" s="25" t="s">
        <v>168</v>
      </c>
      <c r="C14" s="251">
        <v>2872</v>
      </c>
      <c r="D14" s="251">
        <v>1000</v>
      </c>
      <c r="E14" s="257"/>
      <c r="F14" s="251">
        <v>1247.5</v>
      </c>
      <c r="G14" s="79" t="s">
        <v>148</v>
      </c>
      <c r="H14" s="24"/>
      <c r="I14" s="25"/>
      <c r="J14" s="24"/>
    </row>
    <row r="15" spans="1:12" s="57" customFormat="1" ht="15.5" x14ac:dyDescent="0.35">
      <c r="A15" s="54" t="s">
        <v>169</v>
      </c>
      <c r="B15" s="1" t="s">
        <v>170</v>
      </c>
      <c r="C15" s="251">
        <v>4000</v>
      </c>
      <c r="D15" s="251">
        <v>2000</v>
      </c>
      <c r="E15" s="254"/>
      <c r="F15" s="250">
        <v>2000</v>
      </c>
      <c r="G15" s="80" t="s">
        <v>171</v>
      </c>
      <c r="H15" s="24"/>
      <c r="I15" s="24"/>
      <c r="J15" s="23"/>
    </row>
    <row r="16" spans="1:12" s="57" customFormat="1" ht="15.5" x14ac:dyDescent="0.35">
      <c r="A16" s="54" t="s">
        <v>172</v>
      </c>
      <c r="B16" s="25" t="s">
        <v>150</v>
      </c>
      <c r="C16" s="107">
        <v>59200</v>
      </c>
      <c r="D16" s="107">
        <v>1200</v>
      </c>
      <c r="E16" s="107"/>
      <c r="F16" s="250">
        <v>53200</v>
      </c>
      <c r="G16" s="80" t="s">
        <v>88</v>
      </c>
      <c r="H16" s="24"/>
      <c r="I16" s="25"/>
      <c r="J16" s="24"/>
    </row>
    <row r="17" spans="1:10" s="57" customFormat="1" ht="15.5" x14ac:dyDescent="0.35">
      <c r="A17" s="54" t="s">
        <v>173</v>
      </c>
      <c r="B17" s="82" t="s">
        <v>174</v>
      </c>
      <c r="C17" s="107">
        <v>10340.5</v>
      </c>
      <c r="D17" s="107">
        <v>6840.5</v>
      </c>
      <c r="E17" s="107"/>
      <c r="F17" s="250">
        <v>3500</v>
      </c>
      <c r="G17" s="79" t="s">
        <v>153</v>
      </c>
      <c r="H17" s="24"/>
      <c r="I17" s="25"/>
      <c r="J17" s="24"/>
    </row>
    <row r="18" spans="1:10" s="57" customFormat="1" ht="15.5" x14ac:dyDescent="0.35">
      <c r="A18" s="54"/>
      <c r="B18" s="1"/>
      <c r="C18" s="75"/>
      <c r="D18" s="21"/>
      <c r="E18" s="21"/>
      <c r="F18" s="75"/>
      <c r="G18" s="80"/>
      <c r="H18" s="24"/>
      <c r="I18" s="25"/>
      <c r="J18" s="24"/>
    </row>
    <row r="19" spans="1:10" s="57" customFormat="1" ht="15.5" x14ac:dyDescent="0.35">
      <c r="A19" s="72"/>
      <c r="B19" s="25"/>
      <c r="C19" s="75"/>
      <c r="D19" s="78"/>
      <c r="E19" s="21"/>
      <c r="F19" s="75"/>
      <c r="G19" s="79"/>
      <c r="H19" s="24"/>
      <c r="I19" s="25"/>
      <c r="J19" s="24"/>
    </row>
    <row r="20" spans="1:10" s="57" customFormat="1" ht="15.5" x14ac:dyDescent="0.35">
      <c r="A20" s="72"/>
      <c r="B20" s="82"/>
      <c r="C20" s="75"/>
      <c r="D20" s="21"/>
      <c r="E20" s="21"/>
      <c r="F20" s="115"/>
      <c r="G20" s="79"/>
      <c r="H20" s="24"/>
      <c r="I20" s="25"/>
      <c r="J20" s="24"/>
    </row>
    <row r="21" spans="1:10" s="57" customFormat="1" ht="15.5" x14ac:dyDescent="0.35">
      <c r="A21" s="72"/>
      <c r="B21" s="25"/>
      <c r="C21" s="75"/>
      <c r="D21" s="21"/>
      <c r="E21" s="21"/>
      <c r="F21" s="115"/>
      <c r="G21" s="79"/>
      <c r="H21" s="24"/>
      <c r="I21" s="25"/>
      <c r="J21" s="24"/>
    </row>
    <row r="22" spans="1:10" s="57" customFormat="1" ht="15.5" x14ac:dyDescent="0.35">
      <c r="A22" s="72"/>
      <c r="B22" s="25"/>
      <c r="C22" s="75"/>
      <c r="D22" s="21"/>
      <c r="E22" s="21"/>
      <c r="F22" s="115"/>
      <c r="G22" s="79"/>
      <c r="H22" s="24"/>
      <c r="I22" s="25"/>
      <c r="J22" s="24"/>
    </row>
    <row r="23" spans="1:10" s="57" customFormat="1" ht="15.5" x14ac:dyDescent="0.35">
      <c r="A23" s="54"/>
      <c r="B23" s="25"/>
      <c r="C23" s="76"/>
      <c r="D23" s="99"/>
      <c r="E23" s="21"/>
      <c r="F23" s="76"/>
      <c r="G23" s="79"/>
      <c r="H23" s="24"/>
      <c r="I23" s="25"/>
      <c r="J23" s="24"/>
    </row>
    <row r="24" spans="1:10" s="57" customFormat="1" ht="15.5" x14ac:dyDescent="0.35">
      <c r="A24" s="72"/>
      <c r="B24" s="25"/>
      <c r="C24" s="75"/>
      <c r="D24" s="99"/>
      <c r="E24" s="21"/>
      <c r="F24" s="75"/>
      <c r="G24" s="79"/>
      <c r="H24" s="24"/>
      <c r="I24" s="25"/>
      <c r="J24" s="24"/>
    </row>
    <row r="25" spans="1:10" s="57" customFormat="1" ht="15.5" x14ac:dyDescent="0.35">
      <c r="A25" s="54"/>
      <c r="B25" s="25"/>
      <c r="C25" s="100"/>
      <c r="D25" s="101"/>
      <c r="E25" s="21"/>
      <c r="F25" s="75"/>
      <c r="G25" s="72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dimension ref="A1:M66"/>
  <sheetViews>
    <sheetView zoomScaleNormal="100" workbookViewId="0">
      <selection activeCell="F14" sqref="F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-219</v>
      </c>
      <c r="G2" s="10"/>
      <c r="H2" s="84"/>
      <c r="I2" s="85"/>
      <c r="J2" s="84"/>
    </row>
    <row r="3" spans="1:12" ht="15" thickTop="1" x14ac:dyDescent="0.35">
      <c r="A3" s="47" t="s">
        <v>1</v>
      </c>
      <c r="B3" s="11" t="s">
        <v>27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14600</v>
      </c>
      <c r="E5" s="64"/>
      <c r="F5" s="63">
        <f>SUM(F8:F51)</f>
        <v>138803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73" t="s">
        <v>175</v>
      </c>
      <c r="B8" s="25" t="s">
        <v>176</v>
      </c>
      <c r="C8" s="250">
        <v>73960.69</v>
      </c>
      <c r="D8" s="250">
        <v>329.72</v>
      </c>
      <c r="E8" s="107"/>
      <c r="F8" s="250">
        <v>49500</v>
      </c>
      <c r="G8" s="79" t="s">
        <v>156</v>
      </c>
      <c r="H8" s="89"/>
      <c r="I8" s="90"/>
      <c r="J8" s="91"/>
    </row>
    <row r="9" spans="1:12" s="57" customFormat="1" ht="15.5" x14ac:dyDescent="0.35">
      <c r="A9" s="73" t="s">
        <v>157</v>
      </c>
      <c r="B9" s="25" t="s">
        <v>177</v>
      </c>
      <c r="C9" s="250">
        <v>400</v>
      </c>
      <c r="D9" s="251">
        <v>400</v>
      </c>
      <c r="E9" s="254"/>
      <c r="F9" s="77" t="s">
        <v>67</v>
      </c>
      <c r="G9" s="79" t="s">
        <v>178</v>
      </c>
      <c r="H9" s="89"/>
      <c r="I9" s="95"/>
      <c r="J9" s="96"/>
    </row>
    <row r="10" spans="1:12" s="57" customFormat="1" ht="15.5" x14ac:dyDescent="0.35">
      <c r="A10" s="54" t="s">
        <v>179</v>
      </c>
      <c r="B10" s="25" t="s">
        <v>180</v>
      </c>
      <c r="C10" s="107">
        <v>2254.35</v>
      </c>
      <c r="D10" s="107">
        <v>2254.35</v>
      </c>
      <c r="E10" s="107"/>
      <c r="F10" s="75" t="s">
        <v>67</v>
      </c>
      <c r="G10" s="79" t="s">
        <v>181</v>
      </c>
      <c r="H10" s="89"/>
      <c r="I10" s="97"/>
      <c r="J10" s="91"/>
    </row>
    <row r="11" spans="1:12" s="57" customFormat="1" ht="15.5" x14ac:dyDescent="0.35">
      <c r="A11" s="72" t="s">
        <v>182</v>
      </c>
      <c r="B11" s="25" t="s">
        <v>183</v>
      </c>
      <c r="C11" s="251">
        <v>7490</v>
      </c>
      <c r="D11" s="251">
        <v>2000</v>
      </c>
      <c r="E11" s="257"/>
      <c r="F11" s="251">
        <v>3745</v>
      </c>
      <c r="G11" s="79" t="s">
        <v>184</v>
      </c>
      <c r="H11" s="24"/>
      <c r="I11" s="69"/>
      <c r="J11" s="71"/>
    </row>
    <row r="12" spans="1:12" s="57" customFormat="1" ht="15.5" x14ac:dyDescent="0.35">
      <c r="A12" s="54" t="s">
        <v>185</v>
      </c>
      <c r="B12" s="193" t="s">
        <v>186</v>
      </c>
      <c r="C12" s="232">
        <v>5854</v>
      </c>
      <c r="D12" s="232">
        <v>3000</v>
      </c>
      <c r="E12" s="232"/>
      <c r="F12" s="77" t="s">
        <v>67</v>
      </c>
      <c r="G12" s="79" t="s">
        <v>187</v>
      </c>
      <c r="H12" s="24"/>
      <c r="I12" s="24"/>
      <c r="J12" s="23"/>
    </row>
    <row r="13" spans="1:12" s="57" customFormat="1" ht="15.5" x14ac:dyDescent="0.35">
      <c r="A13" s="54" t="s">
        <v>121</v>
      </c>
      <c r="B13" s="25" t="s">
        <v>76</v>
      </c>
      <c r="C13" s="107">
        <v>35958</v>
      </c>
      <c r="D13" s="232">
        <v>300</v>
      </c>
      <c r="E13" s="232"/>
      <c r="F13" s="107">
        <v>32358</v>
      </c>
      <c r="G13" s="79" t="s">
        <v>77</v>
      </c>
      <c r="H13" s="24"/>
      <c r="I13" s="24"/>
      <c r="J13" s="23"/>
    </row>
    <row r="14" spans="1:12" s="57" customFormat="1" ht="15.5" x14ac:dyDescent="0.35">
      <c r="A14" s="54" t="s">
        <v>188</v>
      </c>
      <c r="B14" s="25" t="s">
        <v>189</v>
      </c>
      <c r="C14" s="232">
        <v>6346</v>
      </c>
      <c r="D14" s="107">
        <v>5115.93</v>
      </c>
      <c r="E14" s="232"/>
      <c r="F14" s="77" t="s">
        <v>67</v>
      </c>
      <c r="G14" s="79" t="s">
        <v>171</v>
      </c>
      <c r="H14" s="24"/>
      <c r="I14" s="25"/>
      <c r="J14" s="24"/>
    </row>
    <row r="15" spans="1:12" s="57" customFormat="1" ht="15.5" x14ac:dyDescent="0.35">
      <c r="A15" s="72" t="s">
        <v>190</v>
      </c>
      <c r="B15" s="25" t="s">
        <v>150</v>
      </c>
      <c r="C15" s="107">
        <v>59200</v>
      </c>
      <c r="D15" s="107">
        <v>1200</v>
      </c>
      <c r="E15" s="107"/>
      <c r="F15" s="250">
        <v>53200</v>
      </c>
      <c r="G15" s="80" t="s">
        <v>88</v>
      </c>
      <c r="H15" s="24"/>
      <c r="I15" s="24"/>
      <c r="J15" s="23"/>
    </row>
    <row r="16" spans="1:12" s="57" customFormat="1" ht="15.5" x14ac:dyDescent="0.35">
      <c r="A16" s="54"/>
      <c r="B16" s="199"/>
      <c r="C16" s="203"/>
      <c r="D16" s="204"/>
      <c r="E16" s="205"/>
      <c r="F16" s="206"/>
      <c r="G16" s="207"/>
      <c r="H16" s="24"/>
      <c r="I16" s="25"/>
      <c r="J16" s="24"/>
    </row>
    <row r="17" spans="1:10" s="57" customFormat="1" ht="15.5" x14ac:dyDescent="0.35">
      <c r="A17" s="200"/>
      <c r="B17" s="169"/>
      <c r="C17" s="161"/>
      <c r="D17" s="208"/>
      <c r="E17" s="208"/>
      <c r="F17" s="161"/>
      <c r="G17" s="209"/>
      <c r="H17" s="24"/>
      <c r="I17" s="25"/>
      <c r="J17" s="24"/>
    </row>
    <row r="18" spans="1:10" s="57" customFormat="1" ht="15.5" x14ac:dyDescent="0.35">
      <c r="A18" s="201"/>
      <c r="B18" s="169"/>
      <c r="C18" s="210"/>
      <c r="D18" s="211"/>
      <c r="E18" s="212"/>
      <c r="F18" s="182"/>
      <c r="G18" s="213"/>
      <c r="H18" s="24"/>
      <c r="I18" s="25"/>
      <c r="J18" s="24"/>
    </row>
    <row r="19" spans="1:10" s="57" customFormat="1" ht="15.5" x14ac:dyDescent="0.35">
      <c r="A19" s="200"/>
      <c r="B19" s="214"/>
      <c r="C19" s="182"/>
      <c r="D19" s="211"/>
      <c r="E19" s="212"/>
      <c r="F19" s="182"/>
      <c r="G19" s="213"/>
      <c r="H19" s="24"/>
      <c r="I19" s="25"/>
      <c r="J19" s="24"/>
    </row>
    <row r="20" spans="1:10" s="57" customFormat="1" ht="15.5" x14ac:dyDescent="0.35">
      <c r="A20" s="202"/>
      <c r="B20" s="215"/>
      <c r="C20" s="161"/>
      <c r="D20" s="216"/>
      <c r="E20" s="208"/>
      <c r="F20" s="217"/>
      <c r="G20" s="209"/>
      <c r="H20" s="24"/>
      <c r="I20" s="25"/>
      <c r="J20" s="24"/>
    </row>
    <row r="21" spans="1:10" s="57" customFormat="1" ht="15.5" x14ac:dyDescent="0.35">
      <c r="A21" s="201"/>
      <c r="B21" s="169"/>
      <c r="C21" s="161"/>
      <c r="D21" s="218"/>
      <c r="E21" s="218"/>
      <c r="F21" s="182"/>
      <c r="G21" s="209"/>
      <c r="H21" s="24"/>
      <c r="I21" s="25"/>
      <c r="J21" s="24"/>
    </row>
    <row r="22" spans="1:10" s="57" customFormat="1" ht="15.5" x14ac:dyDescent="0.35">
      <c r="A22" s="72"/>
      <c r="B22" s="25"/>
      <c r="C22" s="75"/>
      <c r="D22" s="21"/>
      <c r="E22" s="21"/>
      <c r="F22" s="115"/>
      <c r="G22" s="79"/>
      <c r="H22" s="24"/>
      <c r="I22" s="25"/>
      <c r="J22" s="24"/>
    </row>
    <row r="23" spans="1:10" s="57" customFormat="1" ht="15.5" x14ac:dyDescent="0.35">
      <c r="A23" s="54"/>
      <c r="B23" s="25"/>
      <c r="C23" s="76"/>
      <c r="D23" s="99"/>
      <c r="E23" s="21"/>
      <c r="F23" s="76"/>
      <c r="G23" s="79"/>
      <c r="H23" s="24"/>
      <c r="I23" s="25"/>
      <c r="J23" s="24"/>
    </row>
    <row r="24" spans="1:10" s="57" customFormat="1" ht="15.5" x14ac:dyDescent="0.35">
      <c r="A24" s="72"/>
      <c r="B24" s="25"/>
      <c r="C24" s="75"/>
      <c r="D24" s="99"/>
      <c r="E24" s="21"/>
      <c r="F24" s="75"/>
      <c r="G24" s="79"/>
      <c r="H24" s="24"/>
      <c r="I24" s="25"/>
      <c r="J24" s="24"/>
    </row>
    <row r="25" spans="1:10" s="57" customFormat="1" ht="15.5" x14ac:dyDescent="0.35">
      <c r="A25" s="54"/>
      <c r="B25" s="25"/>
      <c r="C25" s="100"/>
      <c r="D25" s="101"/>
      <c r="E25" s="21"/>
      <c r="F25" s="75"/>
      <c r="G25" s="72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dimension ref="A1:M66"/>
  <sheetViews>
    <sheetView zoomScaleNormal="100" workbookViewId="0">
      <selection activeCell="C15" sqref="C15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  <c r="K1" s="92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0</v>
      </c>
      <c r="G2" s="10"/>
      <c r="H2" s="84"/>
      <c r="I2" s="85"/>
      <c r="J2" s="84"/>
      <c r="K2" s="92"/>
    </row>
    <row r="3" spans="1:12" ht="15" thickTop="1" x14ac:dyDescent="0.35">
      <c r="A3" s="47" t="s">
        <v>26</v>
      </c>
      <c r="B3" s="11" t="s">
        <v>52</v>
      </c>
      <c r="C3" s="6"/>
      <c r="D3" s="6"/>
      <c r="E3" s="6"/>
      <c r="F3" s="12"/>
      <c r="G3" s="6"/>
      <c r="H3" s="84"/>
      <c r="I3" s="86"/>
      <c r="J3" s="87"/>
      <c r="K3" s="92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  <c r="K4" s="92"/>
    </row>
    <row r="5" spans="1:12" x14ac:dyDescent="0.35">
      <c r="A5" s="47"/>
      <c r="B5" s="11"/>
      <c r="C5" s="13" t="s">
        <v>2</v>
      </c>
      <c r="D5" s="63">
        <f>SUM(D8:D51)</f>
        <v>14381</v>
      </c>
      <c r="E5" s="64"/>
      <c r="F5" s="63">
        <f>SUM(F8:F51)</f>
        <v>39415.279999999999</v>
      </c>
      <c r="G5" s="6"/>
      <c r="H5" s="84"/>
      <c r="I5" s="86"/>
      <c r="J5" s="87"/>
      <c r="K5" s="9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  <c r="K6" s="92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K7" s="93"/>
      <c r="L7" s="19"/>
    </row>
    <row r="8" spans="1:12" s="57" customFormat="1" ht="14.25" customHeight="1" x14ac:dyDescent="0.35">
      <c r="A8" s="98" t="s">
        <v>191</v>
      </c>
      <c r="B8" s="25" t="s">
        <v>192</v>
      </c>
      <c r="C8" s="107">
        <v>12350</v>
      </c>
      <c r="D8" s="107">
        <v>1600</v>
      </c>
      <c r="E8" s="107"/>
      <c r="F8" s="107">
        <v>5660</v>
      </c>
      <c r="G8" s="79" t="s">
        <v>193</v>
      </c>
      <c r="H8" s="89"/>
      <c r="I8" s="90"/>
      <c r="J8" s="91"/>
      <c r="K8" s="94"/>
    </row>
    <row r="9" spans="1:12" s="57" customFormat="1" ht="15.5" x14ac:dyDescent="0.35">
      <c r="A9" s="74" t="s">
        <v>194</v>
      </c>
      <c r="B9" s="193" t="s">
        <v>195</v>
      </c>
      <c r="C9" s="107">
        <v>648.1</v>
      </c>
      <c r="D9" s="107">
        <v>420</v>
      </c>
      <c r="E9" s="232"/>
      <c r="F9" s="107">
        <v>228.1</v>
      </c>
      <c r="G9" s="79" t="s">
        <v>196</v>
      </c>
      <c r="H9" s="89"/>
      <c r="I9" s="95"/>
      <c r="J9" s="96"/>
      <c r="K9" s="94"/>
    </row>
    <row r="10" spans="1:12" s="57" customFormat="1" ht="15.5" x14ac:dyDescent="0.35">
      <c r="A10" s="74" t="s">
        <v>197</v>
      </c>
      <c r="B10" s="25" t="s">
        <v>163</v>
      </c>
      <c r="C10" s="107">
        <v>35958</v>
      </c>
      <c r="D10" s="107">
        <v>300</v>
      </c>
      <c r="E10" s="232"/>
      <c r="F10" s="250">
        <v>32358</v>
      </c>
      <c r="G10" s="79" t="s">
        <v>77</v>
      </c>
      <c r="H10" s="89"/>
      <c r="I10" s="97"/>
      <c r="J10" s="91"/>
      <c r="K10" s="94"/>
    </row>
    <row r="11" spans="1:12" s="57" customFormat="1" ht="15.5" x14ac:dyDescent="0.35">
      <c r="A11" s="54" t="s">
        <v>198</v>
      </c>
      <c r="B11" s="25" t="s">
        <v>199</v>
      </c>
      <c r="C11" s="107">
        <v>5088</v>
      </c>
      <c r="D11" s="107">
        <v>2000</v>
      </c>
      <c r="E11" s="107"/>
      <c r="F11" s="75" t="s">
        <v>67</v>
      </c>
      <c r="G11" s="79" t="s">
        <v>166</v>
      </c>
      <c r="H11" s="24"/>
      <c r="I11" s="69"/>
      <c r="J11" s="71"/>
    </row>
    <row r="12" spans="1:12" s="57" customFormat="1" ht="15.5" x14ac:dyDescent="0.35">
      <c r="A12" s="72" t="s">
        <v>200</v>
      </c>
      <c r="B12" s="25" t="s">
        <v>201</v>
      </c>
      <c r="C12" s="250">
        <v>3762.12</v>
      </c>
      <c r="D12" s="251">
        <v>2592.94</v>
      </c>
      <c r="E12" s="254"/>
      <c r="F12" s="250">
        <v>1169.18</v>
      </c>
      <c r="G12" s="80" t="s">
        <v>202</v>
      </c>
      <c r="H12" s="24"/>
      <c r="I12" s="24"/>
      <c r="J12" s="23"/>
    </row>
    <row r="13" spans="1:12" s="57" customFormat="1" ht="15.5" x14ac:dyDescent="0.35">
      <c r="A13" s="74" t="s">
        <v>203</v>
      </c>
      <c r="B13" s="25" t="s">
        <v>204</v>
      </c>
      <c r="C13" s="107">
        <v>4500</v>
      </c>
      <c r="D13" s="107">
        <v>4500</v>
      </c>
      <c r="E13" s="107"/>
      <c r="F13" s="75" t="s">
        <v>67</v>
      </c>
      <c r="G13" s="79" t="s">
        <v>98</v>
      </c>
      <c r="H13" s="24"/>
      <c r="I13" s="24"/>
      <c r="J13" s="23"/>
    </row>
    <row r="14" spans="1:12" s="57" customFormat="1" ht="15.5" x14ac:dyDescent="0.35">
      <c r="A14" s="198" t="s">
        <v>67</v>
      </c>
      <c r="B14" s="25" t="s">
        <v>205</v>
      </c>
      <c r="C14" s="75" t="s">
        <v>67</v>
      </c>
      <c r="D14" s="107">
        <v>2968.06</v>
      </c>
      <c r="E14" s="107"/>
      <c r="F14" s="75" t="s">
        <v>67</v>
      </c>
      <c r="G14" s="79" t="s">
        <v>67</v>
      </c>
      <c r="H14" s="24"/>
      <c r="I14" s="25"/>
      <c r="J14" s="24"/>
    </row>
    <row r="15" spans="1:12" s="57" customFormat="1" ht="15.5" x14ac:dyDescent="0.35">
      <c r="A15" s="72"/>
      <c r="B15" s="25"/>
      <c r="C15" s="75"/>
      <c r="D15" s="78"/>
      <c r="E15" s="78"/>
      <c r="F15" s="75"/>
      <c r="G15" s="79"/>
      <c r="H15" s="24"/>
      <c r="I15" s="24"/>
      <c r="J15" s="23"/>
    </row>
    <row r="16" spans="1:12" s="57" customFormat="1" ht="15.5" x14ac:dyDescent="0.35">
      <c r="A16" s="98"/>
      <c r="B16" s="25"/>
      <c r="C16" s="75"/>
      <c r="D16" s="21"/>
      <c r="E16" s="21"/>
      <c r="F16" s="75"/>
      <c r="G16" s="79"/>
      <c r="H16" s="24"/>
      <c r="I16" s="25"/>
      <c r="J16" s="24"/>
    </row>
    <row r="17" spans="1:10" s="57" customFormat="1" ht="15.5" x14ac:dyDescent="0.35">
      <c r="A17" s="74"/>
      <c r="B17" s="193"/>
      <c r="C17" s="75"/>
      <c r="D17" s="22"/>
      <c r="E17" s="48"/>
      <c r="F17" s="75"/>
      <c r="G17" s="79"/>
      <c r="H17" s="24"/>
      <c r="I17" s="25"/>
      <c r="J17" s="24"/>
    </row>
    <row r="18" spans="1:10" s="57" customFormat="1" ht="15.5" x14ac:dyDescent="0.35">
      <c r="A18" s="74"/>
      <c r="B18" s="25"/>
      <c r="C18" s="75"/>
      <c r="D18" s="22"/>
      <c r="E18" s="48"/>
      <c r="F18" s="77"/>
      <c r="G18" s="79"/>
      <c r="H18" s="24"/>
      <c r="I18" s="25"/>
      <c r="J18" s="24"/>
    </row>
    <row r="19" spans="1:10" s="57" customFormat="1" ht="15.5" x14ac:dyDescent="0.35">
      <c r="A19" s="54"/>
      <c r="B19" s="25"/>
      <c r="C19" s="75"/>
      <c r="D19" s="22"/>
      <c r="E19" s="22"/>
      <c r="F19" s="75"/>
      <c r="G19" s="79"/>
      <c r="H19" s="24"/>
      <c r="I19" s="25"/>
      <c r="J19" s="24"/>
    </row>
    <row r="20" spans="1:10" s="57" customFormat="1" ht="15.5" x14ac:dyDescent="0.35">
      <c r="A20" s="72"/>
      <c r="B20" s="25"/>
      <c r="C20" s="77"/>
      <c r="D20" s="192"/>
      <c r="E20" s="195"/>
      <c r="F20" s="77"/>
      <c r="G20" s="80"/>
      <c r="H20" s="24"/>
      <c r="I20" s="25"/>
      <c r="J20" s="24"/>
    </row>
    <row r="21" spans="1:10" s="57" customFormat="1" ht="15.5" x14ac:dyDescent="0.35">
      <c r="A21" s="74"/>
      <c r="B21" s="25"/>
      <c r="C21" s="75"/>
      <c r="D21" s="22"/>
      <c r="E21" s="22"/>
      <c r="F21" s="75"/>
      <c r="G21" s="79"/>
      <c r="H21" s="24"/>
      <c r="I21" s="25"/>
      <c r="J21" s="24"/>
    </row>
    <row r="22" spans="1:10" s="57" customFormat="1" ht="15.5" x14ac:dyDescent="0.35">
      <c r="A22" s="198"/>
      <c r="B22" s="25"/>
      <c r="C22" s="75"/>
      <c r="D22" s="22"/>
      <c r="E22" s="22"/>
      <c r="F22" s="75"/>
      <c r="G22" s="79"/>
      <c r="H22" s="24"/>
      <c r="I22" s="25"/>
      <c r="J22" s="24"/>
    </row>
    <row r="23" spans="1:10" s="57" customFormat="1" ht="15.5" x14ac:dyDescent="0.35">
      <c r="A23" s="72"/>
      <c r="B23" s="25"/>
      <c r="C23" s="75"/>
      <c r="D23" s="37"/>
      <c r="E23" s="37"/>
      <c r="F23" s="75"/>
      <c r="G23" s="79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dimension ref="A1:M66"/>
  <sheetViews>
    <sheetView zoomScaleNormal="100" workbookViewId="0">
      <selection activeCell="A8" sqref="A8:G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-305</v>
      </c>
      <c r="G2" s="10"/>
      <c r="H2" s="84"/>
      <c r="I2" s="85"/>
      <c r="J2" s="84"/>
    </row>
    <row r="3" spans="1:12" ht="15" thickTop="1" x14ac:dyDescent="0.35">
      <c r="A3" s="47" t="s">
        <v>28</v>
      </c>
      <c r="B3" s="11" t="s">
        <v>53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14686</v>
      </c>
      <c r="E5" s="64"/>
      <c r="F5" s="63">
        <f>SUM(F8:F51)</f>
        <v>0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0" t="s">
        <v>206</v>
      </c>
      <c r="B8" s="155" t="s">
        <v>212</v>
      </c>
      <c r="C8" s="156">
        <v>1516</v>
      </c>
      <c r="D8" s="157">
        <v>1516</v>
      </c>
      <c r="E8" s="260"/>
      <c r="F8" s="158"/>
      <c r="G8" s="159"/>
      <c r="H8" s="153"/>
      <c r="I8" s="90"/>
      <c r="J8" s="91"/>
    </row>
    <row r="9" spans="1:12" s="57" customFormat="1" ht="15.5" x14ac:dyDescent="0.35">
      <c r="A9" s="65" t="s">
        <v>207</v>
      </c>
      <c r="B9" s="160" t="s">
        <v>213</v>
      </c>
      <c r="C9" s="161">
        <v>2000</v>
      </c>
      <c r="D9" s="162">
        <v>1000</v>
      </c>
      <c r="E9" s="259"/>
      <c r="F9" s="162"/>
      <c r="G9" s="163"/>
      <c r="H9" s="153"/>
      <c r="I9" s="95"/>
      <c r="J9" s="96"/>
    </row>
    <row r="10" spans="1:12" s="57" customFormat="1" ht="15.5" x14ac:dyDescent="0.35">
      <c r="A10" s="52" t="s">
        <v>208</v>
      </c>
      <c r="B10" s="164" t="s">
        <v>214</v>
      </c>
      <c r="C10" s="165">
        <v>5550</v>
      </c>
      <c r="D10" s="166">
        <v>5550</v>
      </c>
      <c r="E10" s="261"/>
      <c r="F10" s="167"/>
      <c r="G10" s="168"/>
      <c r="H10" s="153"/>
      <c r="I10" s="97"/>
      <c r="J10" s="91"/>
    </row>
    <row r="11" spans="1:12" s="57" customFormat="1" ht="15.5" x14ac:dyDescent="0.35">
      <c r="A11" s="65" t="s">
        <v>209</v>
      </c>
      <c r="B11" s="169" t="s">
        <v>215</v>
      </c>
      <c r="C11" s="161">
        <v>300</v>
      </c>
      <c r="D11" s="162">
        <v>300</v>
      </c>
      <c r="E11" s="170"/>
      <c r="F11" s="162"/>
      <c r="G11" s="163"/>
      <c r="H11" s="153"/>
      <c r="I11" s="97"/>
      <c r="J11" s="91"/>
    </row>
    <row r="12" spans="1:12" s="57" customFormat="1" ht="15.5" x14ac:dyDescent="0.35">
      <c r="A12" s="20" t="s">
        <v>210</v>
      </c>
      <c r="B12" s="171" t="s">
        <v>216</v>
      </c>
      <c r="C12" s="172">
        <v>6000</v>
      </c>
      <c r="D12" s="262">
        <v>6000</v>
      </c>
      <c r="E12" s="263"/>
      <c r="F12" s="167"/>
      <c r="G12" s="173"/>
      <c r="H12" s="24"/>
      <c r="I12" s="24"/>
      <c r="J12" s="23"/>
    </row>
    <row r="13" spans="1:12" s="57" customFormat="1" ht="15.5" x14ac:dyDescent="0.35">
      <c r="A13" s="65" t="s">
        <v>211</v>
      </c>
      <c r="B13" s="169" t="s">
        <v>217</v>
      </c>
      <c r="C13" s="161">
        <v>320</v>
      </c>
      <c r="D13" s="162">
        <v>320</v>
      </c>
      <c r="E13" s="170"/>
      <c r="F13" s="162"/>
      <c r="G13" s="163"/>
      <c r="H13" s="153"/>
      <c r="I13" s="24"/>
      <c r="J13" s="23"/>
    </row>
    <row r="14" spans="1:12" s="57" customFormat="1" ht="15.5" x14ac:dyDescent="0.35">
      <c r="A14" s="52"/>
      <c r="B14" s="171"/>
      <c r="C14" s="174"/>
      <c r="D14" s="166"/>
      <c r="E14" s="170"/>
      <c r="F14" s="161"/>
      <c r="G14" s="163"/>
      <c r="H14" s="24"/>
      <c r="I14" s="25"/>
      <c r="J14" s="24"/>
    </row>
    <row r="15" spans="1:12" s="57" customFormat="1" ht="15.5" x14ac:dyDescent="0.35">
      <c r="A15" s="65"/>
      <c r="B15" s="169"/>
      <c r="C15" s="161"/>
      <c r="D15" s="175"/>
      <c r="E15" s="176"/>
      <c r="F15" s="177"/>
      <c r="G15" s="178"/>
      <c r="H15" s="24"/>
      <c r="I15" s="24"/>
      <c r="J15" s="23"/>
    </row>
    <row r="16" spans="1:12" s="57" customFormat="1" ht="15.5" x14ac:dyDescent="0.35">
      <c r="A16" s="54"/>
      <c r="B16" s="169"/>
      <c r="C16" s="161"/>
      <c r="D16" s="162"/>
      <c r="E16" s="170"/>
      <c r="F16" s="179"/>
      <c r="G16" s="163"/>
      <c r="H16" s="24"/>
      <c r="I16" s="25"/>
      <c r="J16" s="24"/>
    </row>
    <row r="17" spans="1:10" s="57" customFormat="1" ht="15.5" x14ac:dyDescent="0.35">
      <c r="A17" s="54"/>
      <c r="B17" s="180"/>
      <c r="C17" s="165"/>
      <c r="D17" s="166"/>
      <c r="E17" s="174"/>
      <c r="F17" s="181"/>
      <c r="G17" s="168"/>
      <c r="H17" s="24"/>
      <c r="I17" s="25"/>
      <c r="J17" s="24"/>
    </row>
    <row r="18" spans="1:10" s="57" customFormat="1" ht="15.5" x14ac:dyDescent="0.35">
      <c r="A18" s="54"/>
      <c r="B18" s="169"/>
      <c r="C18" s="182"/>
      <c r="D18" s="183"/>
      <c r="E18" s="184"/>
      <c r="F18" s="185"/>
      <c r="G18" s="163"/>
      <c r="H18" s="24"/>
      <c r="I18" s="25"/>
      <c r="J18" s="24"/>
    </row>
    <row r="19" spans="1:10" s="57" customFormat="1" ht="15.5" x14ac:dyDescent="0.35">
      <c r="A19" s="54"/>
      <c r="B19" s="186"/>
      <c r="C19" s="187"/>
      <c r="D19" s="188"/>
      <c r="E19" s="189"/>
      <c r="F19" s="190"/>
      <c r="G19" s="191"/>
      <c r="H19" s="24"/>
      <c r="I19" s="25"/>
      <c r="J19" s="24"/>
    </row>
    <row r="20" spans="1:10" s="57" customFormat="1" ht="15.5" x14ac:dyDescent="0.35">
      <c r="A20" s="54"/>
      <c r="B20" s="154"/>
      <c r="C20" s="21"/>
      <c r="D20" s="21"/>
      <c r="E20" s="21"/>
      <c r="F20" s="22"/>
      <c r="G20" s="72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75"/>
      <c r="G21" s="72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75"/>
      <c r="G22" s="72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dimension ref="A1:M66"/>
  <sheetViews>
    <sheetView workbookViewId="0">
      <selection activeCell="F20" sqref="F20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-111.3799999999992</v>
      </c>
      <c r="G2" s="10"/>
      <c r="H2" s="84"/>
      <c r="I2" s="85"/>
      <c r="J2" s="84"/>
    </row>
    <row r="3" spans="1:12" ht="15" thickTop="1" x14ac:dyDescent="0.35">
      <c r="A3" s="47" t="s">
        <v>12</v>
      </c>
      <c r="B3" s="11" t="s">
        <v>41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14492.38</v>
      </c>
      <c r="E5" s="64"/>
      <c r="F5" s="63">
        <f>SUM(F8:F51)</f>
        <v>131067.94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468</v>
      </c>
      <c r="B8" s="25" t="s">
        <v>456</v>
      </c>
      <c r="C8" s="231">
        <v>2525</v>
      </c>
      <c r="D8" s="232">
        <v>1425</v>
      </c>
      <c r="E8" s="232"/>
      <c r="F8" s="233">
        <v>850</v>
      </c>
      <c r="G8" s="113" t="s">
        <v>478</v>
      </c>
      <c r="H8" s="24"/>
      <c r="I8" s="23"/>
      <c r="J8" s="71"/>
    </row>
    <row r="9" spans="1:12" s="57" customFormat="1" ht="15.5" x14ac:dyDescent="0.35">
      <c r="A9" s="109" t="s">
        <v>469</v>
      </c>
      <c r="B9" s="109" t="s">
        <v>457</v>
      </c>
      <c r="C9" s="234">
        <v>30000</v>
      </c>
      <c r="D9" s="233">
        <v>5050</v>
      </c>
      <c r="E9" s="233"/>
      <c r="F9" s="116" t="s">
        <v>67</v>
      </c>
      <c r="G9" s="120"/>
      <c r="H9" s="24"/>
      <c r="I9" s="67"/>
      <c r="J9" s="68"/>
    </row>
    <row r="10" spans="1:12" s="57" customFormat="1" ht="15.5" x14ac:dyDescent="0.35">
      <c r="A10" s="109" t="s">
        <v>470</v>
      </c>
      <c r="B10" s="108" t="s">
        <v>458</v>
      </c>
      <c r="C10" s="234">
        <v>9810</v>
      </c>
      <c r="D10" s="233">
        <v>500</v>
      </c>
      <c r="E10" s="233"/>
      <c r="F10" s="233">
        <v>5301</v>
      </c>
      <c r="G10" s="120" t="s">
        <v>479</v>
      </c>
      <c r="H10" s="24"/>
      <c r="I10" s="69"/>
      <c r="J10" s="71"/>
    </row>
    <row r="11" spans="1:12" s="57" customFormat="1" ht="26" x14ac:dyDescent="0.35">
      <c r="A11" s="109" t="s">
        <v>471</v>
      </c>
      <c r="B11" s="103" t="s">
        <v>459</v>
      </c>
      <c r="C11" s="235">
        <v>1599</v>
      </c>
      <c r="D11" s="233">
        <v>500</v>
      </c>
      <c r="E11" s="233"/>
      <c r="F11" s="233">
        <v>150</v>
      </c>
      <c r="G11" s="119" t="s">
        <v>480</v>
      </c>
      <c r="H11" s="24"/>
      <c r="I11" s="69"/>
      <c r="J11" s="71"/>
    </row>
    <row r="12" spans="1:12" s="57" customFormat="1" ht="15.5" x14ac:dyDescent="0.35">
      <c r="A12" s="109" t="s">
        <v>472</v>
      </c>
      <c r="B12" s="114" t="s">
        <v>460</v>
      </c>
      <c r="C12" s="231">
        <v>109672</v>
      </c>
      <c r="D12" s="232">
        <v>500</v>
      </c>
      <c r="E12" s="232"/>
      <c r="F12" s="233">
        <v>106172</v>
      </c>
      <c r="G12" s="119" t="s">
        <v>159</v>
      </c>
      <c r="H12" s="24"/>
      <c r="I12" s="24"/>
      <c r="J12" s="23"/>
    </row>
    <row r="13" spans="1:12" s="57" customFormat="1" ht="15.5" x14ac:dyDescent="0.35">
      <c r="A13" s="108" t="s">
        <v>473</v>
      </c>
      <c r="B13" s="108" t="s">
        <v>461</v>
      </c>
      <c r="C13" s="235">
        <v>400</v>
      </c>
      <c r="D13" s="233">
        <v>377.92</v>
      </c>
      <c r="E13" s="233"/>
      <c r="F13" s="116" t="s">
        <v>67</v>
      </c>
      <c r="G13" s="119" t="s">
        <v>481</v>
      </c>
      <c r="H13" s="24"/>
      <c r="I13" s="24"/>
      <c r="J13" s="23"/>
    </row>
    <row r="14" spans="1:12" s="57" customFormat="1" ht="15.5" x14ac:dyDescent="0.35">
      <c r="A14" s="108" t="s">
        <v>474</v>
      </c>
      <c r="B14" s="108" t="s">
        <v>462</v>
      </c>
      <c r="C14" s="235">
        <v>15400</v>
      </c>
      <c r="D14" s="233">
        <v>500</v>
      </c>
      <c r="E14" s="233"/>
      <c r="F14" s="233">
        <v>12900</v>
      </c>
      <c r="G14" s="119" t="s">
        <v>482</v>
      </c>
      <c r="H14" s="24"/>
      <c r="I14" s="25"/>
      <c r="J14" s="24"/>
    </row>
    <row r="15" spans="1:12" s="57" customFormat="1" ht="15.5" x14ac:dyDescent="0.35">
      <c r="A15" s="108" t="s">
        <v>475</v>
      </c>
      <c r="B15" s="108" t="s">
        <v>463</v>
      </c>
      <c r="C15" s="235">
        <v>3340</v>
      </c>
      <c r="D15" s="233">
        <v>840</v>
      </c>
      <c r="E15" s="233"/>
      <c r="F15" s="233">
        <v>2500</v>
      </c>
      <c r="G15" s="119" t="s">
        <v>483</v>
      </c>
      <c r="H15" s="24"/>
      <c r="I15" s="24"/>
      <c r="J15" s="23"/>
    </row>
    <row r="16" spans="1:12" s="57" customFormat="1" ht="15.5" x14ac:dyDescent="0.35">
      <c r="A16" s="108" t="s">
        <v>476</v>
      </c>
      <c r="B16" s="108" t="s">
        <v>464</v>
      </c>
      <c r="C16" s="235">
        <v>2000</v>
      </c>
      <c r="D16" s="233">
        <v>2000</v>
      </c>
      <c r="E16" s="233"/>
      <c r="F16" s="116" t="s">
        <v>67</v>
      </c>
      <c r="G16" s="119" t="s">
        <v>484</v>
      </c>
      <c r="H16" s="24"/>
      <c r="I16" s="25"/>
      <c r="J16" s="24"/>
    </row>
    <row r="17" spans="1:10" s="57" customFormat="1" ht="15.5" x14ac:dyDescent="0.35">
      <c r="A17" s="114" t="s">
        <v>477</v>
      </c>
      <c r="B17" s="108" t="s">
        <v>465</v>
      </c>
      <c r="C17" s="235">
        <v>6389.88</v>
      </c>
      <c r="D17" s="233">
        <v>2707.08</v>
      </c>
      <c r="E17" s="233"/>
      <c r="F17" s="233">
        <v>3194.94</v>
      </c>
      <c r="G17" s="119" t="s">
        <v>485</v>
      </c>
      <c r="H17" s="24"/>
      <c r="I17" s="25"/>
      <c r="J17" s="24"/>
    </row>
    <row r="18" spans="1:10" s="57" customFormat="1" ht="15.5" x14ac:dyDescent="0.35">
      <c r="A18" s="54" t="s">
        <v>466</v>
      </c>
      <c r="B18" s="1" t="s">
        <v>467</v>
      </c>
      <c r="C18" s="75" t="s">
        <v>67</v>
      </c>
      <c r="D18" s="107">
        <v>92.38</v>
      </c>
      <c r="E18" s="107"/>
      <c r="F18" s="107"/>
      <c r="G18" s="23"/>
      <c r="H18" s="24"/>
      <c r="I18" s="25"/>
      <c r="J18" s="24"/>
    </row>
    <row r="19" spans="1:10" s="57" customFormat="1" ht="15.5" x14ac:dyDescent="0.35">
      <c r="A19" s="54"/>
      <c r="B19" s="1"/>
      <c r="C19" s="21"/>
      <c r="D19" s="21"/>
      <c r="E19" s="21"/>
      <c r="F19" s="22"/>
      <c r="G19" s="24"/>
      <c r="H19" s="24"/>
      <c r="I19" s="25"/>
      <c r="J19" s="24"/>
    </row>
    <row r="20" spans="1:10" s="57" customFormat="1" ht="15.5" x14ac:dyDescent="0.35">
      <c r="A20" s="54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dimension ref="A1:M66"/>
  <sheetViews>
    <sheetView zoomScaleNormal="100" workbookViewId="0">
      <selection activeCell="G15" sqref="G15"/>
    </sheetView>
  </sheetViews>
  <sheetFormatPr defaultColWidth="9.1796875" defaultRowHeight="14.5" x14ac:dyDescent="0.35"/>
  <cols>
    <col min="1" max="1" width="10.7265625" style="26" customWidth="1"/>
    <col min="2" max="2" width="84.542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  <c r="K1" s="92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0</v>
      </c>
      <c r="G2" s="10"/>
      <c r="H2" s="84"/>
      <c r="I2" s="85"/>
      <c r="J2" s="84"/>
      <c r="K2" s="92"/>
    </row>
    <row r="3" spans="1:12" ht="15" thickTop="1" x14ac:dyDescent="0.35">
      <c r="A3" s="47" t="s">
        <v>29</v>
      </c>
      <c r="B3" s="11" t="s">
        <v>31</v>
      </c>
      <c r="C3" s="6"/>
      <c r="D3" s="6"/>
      <c r="E3" s="6"/>
      <c r="F3" s="12"/>
      <c r="G3" s="6"/>
      <c r="H3" s="84"/>
      <c r="I3" s="86"/>
      <c r="J3" s="87"/>
      <c r="K3" s="92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  <c r="K4" s="92"/>
    </row>
    <row r="5" spans="1:12" x14ac:dyDescent="0.35">
      <c r="A5" s="47"/>
      <c r="B5" s="11"/>
      <c r="C5" s="13" t="s">
        <v>2</v>
      </c>
      <c r="D5" s="63">
        <f>SUM(D8:D51)</f>
        <v>14381</v>
      </c>
      <c r="E5" s="64"/>
      <c r="F5" s="63">
        <f>SUM(F8:F51)</f>
        <v>234428</v>
      </c>
      <c r="G5" s="6"/>
      <c r="H5" s="84"/>
      <c r="I5" s="86"/>
      <c r="J5" s="87"/>
      <c r="K5" s="9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  <c r="K6" s="92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K7" s="93"/>
      <c r="L7" s="19"/>
    </row>
    <row r="8" spans="1:12" s="57" customFormat="1" ht="14.25" customHeight="1" x14ac:dyDescent="0.35">
      <c r="A8" s="73" t="s">
        <v>218</v>
      </c>
      <c r="B8" s="114" t="s">
        <v>192</v>
      </c>
      <c r="C8" s="251">
        <v>12350</v>
      </c>
      <c r="D8" s="251">
        <v>400</v>
      </c>
      <c r="E8" s="257"/>
      <c r="F8" s="251">
        <v>5660</v>
      </c>
      <c r="G8" s="79" t="s">
        <v>193</v>
      </c>
      <c r="H8" s="89"/>
      <c r="I8" s="90"/>
      <c r="J8" s="91"/>
      <c r="K8" s="94"/>
    </row>
    <row r="9" spans="1:12" s="57" customFormat="1" ht="15.5" x14ac:dyDescent="0.35">
      <c r="A9" s="73" t="s">
        <v>67</v>
      </c>
      <c r="B9" s="25" t="s">
        <v>219</v>
      </c>
      <c r="C9" s="75" t="s">
        <v>67</v>
      </c>
      <c r="D9" s="107">
        <v>500</v>
      </c>
      <c r="E9" s="232"/>
      <c r="F9" s="75" t="s">
        <v>67</v>
      </c>
      <c r="G9" s="79" t="s">
        <v>67</v>
      </c>
      <c r="H9" s="89"/>
      <c r="I9" s="95"/>
      <c r="J9" s="96"/>
      <c r="K9" s="94"/>
    </row>
    <row r="10" spans="1:12" s="57" customFormat="1" ht="15.5" x14ac:dyDescent="0.35">
      <c r="A10" s="72" t="s">
        <v>220</v>
      </c>
      <c r="B10" s="25" t="s">
        <v>221</v>
      </c>
      <c r="C10" s="251">
        <v>148509</v>
      </c>
      <c r="D10" s="251">
        <v>6000</v>
      </c>
      <c r="E10" s="257"/>
      <c r="F10" s="251">
        <v>142598</v>
      </c>
      <c r="G10" s="79" t="s">
        <v>187</v>
      </c>
      <c r="H10" s="89"/>
      <c r="I10" s="97"/>
      <c r="J10" s="91"/>
      <c r="K10" s="94"/>
    </row>
    <row r="11" spans="1:12" s="57" customFormat="1" ht="15.5" x14ac:dyDescent="0.35">
      <c r="A11" s="54" t="s">
        <v>222</v>
      </c>
      <c r="B11" s="25" t="s">
        <v>76</v>
      </c>
      <c r="C11" s="107">
        <v>35958</v>
      </c>
      <c r="D11" s="232">
        <v>300</v>
      </c>
      <c r="E11" s="232"/>
      <c r="F11" s="107">
        <v>32358</v>
      </c>
      <c r="G11" s="79" t="s">
        <v>77</v>
      </c>
      <c r="H11" s="89"/>
      <c r="I11" s="97"/>
      <c r="J11" s="91"/>
      <c r="K11" s="94"/>
    </row>
    <row r="12" spans="1:12" s="57" customFormat="1" ht="15.5" x14ac:dyDescent="0.35">
      <c r="A12" s="72" t="s">
        <v>223</v>
      </c>
      <c r="B12" s="25" t="s">
        <v>150</v>
      </c>
      <c r="C12" s="107">
        <v>59200</v>
      </c>
      <c r="D12" s="107">
        <v>1200</v>
      </c>
      <c r="E12" s="107"/>
      <c r="F12" s="250">
        <v>53200</v>
      </c>
      <c r="G12" s="79" t="s">
        <v>88</v>
      </c>
      <c r="H12" s="89"/>
      <c r="I12" s="89"/>
      <c r="J12" s="90"/>
      <c r="K12" s="94"/>
    </row>
    <row r="13" spans="1:12" s="57" customFormat="1" ht="15.5" x14ac:dyDescent="0.35">
      <c r="A13" s="74" t="s">
        <v>224</v>
      </c>
      <c r="B13" s="25" t="s">
        <v>225</v>
      </c>
      <c r="C13" s="232">
        <v>2040</v>
      </c>
      <c r="D13" s="107">
        <v>1428</v>
      </c>
      <c r="E13" s="107"/>
      <c r="F13" s="250">
        <v>612</v>
      </c>
      <c r="G13" s="79" t="s">
        <v>226</v>
      </c>
      <c r="H13" s="24"/>
      <c r="I13" s="24"/>
      <c r="J13" s="23"/>
    </row>
    <row r="14" spans="1:12" s="57" customFormat="1" ht="15.5" x14ac:dyDescent="0.35">
      <c r="A14" s="72" t="s">
        <v>67</v>
      </c>
      <c r="B14" s="25" t="s">
        <v>227</v>
      </c>
      <c r="C14" s="75" t="s">
        <v>67</v>
      </c>
      <c r="D14" s="107">
        <v>4553</v>
      </c>
      <c r="E14" s="107"/>
      <c r="F14" s="75" t="s">
        <v>67</v>
      </c>
      <c r="G14" s="79" t="s">
        <v>67</v>
      </c>
      <c r="H14" s="24"/>
      <c r="I14" s="25"/>
      <c r="J14" s="24"/>
    </row>
    <row r="15" spans="1:12" s="57" customFormat="1" ht="15.5" x14ac:dyDescent="0.35">
      <c r="A15" s="72"/>
      <c r="B15" s="1"/>
      <c r="C15" s="75"/>
      <c r="D15" s="21"/>
      <c r="E15" s="21"/>
      <c r="F15" s="75"/>
      <c r="G15" s="80"/>
      <c r="H15" s="24"/>
      <c r="I15" s="24"/>
      <c r="J15" s="23"/>
    </row>
    <row r="16" spans="1:12" s="57" customFormat="1" ht="15.5" x14ac:dyDescent="0.35">
      <c r="A16" s="72"/>
      <c r="B16" s="82"/>
      <c r="C16" s="75"/>
      <c r="D16" s="21"/>
      <c r="E16" s="194"/>
      <c r="F16" s="77"/>
      <c r="G16" s="79"/>
      <c r="H16" s="24"/>
      <c r="I16" s="25"/>
      <c r="J16" s="24"/>
    </row>
    <row r="17" spans="1:10" s="57" customFormat="1" ht="15.5" x14ac:dyDescent="0.35">
      <c r="A17" s="72"/>
      <c r="B17" s="25"/>
      <c r="C17" s="75"/>
      <c r="D17" s="37"/>
      <c r="E17" s="37"/>
      <c r="F17" s="75"/>
      <c r="G17" s="79"/>
      <c r="H17" s="24"/>
      <c r="I17" s="25"/>
      <c r="J17" s="24"/>
    </row>
    <row r="18" spans="1:10" s="57" customFormat="1" ht="15.5" x14ac:dyDescent="0.35">
      <c r="A18" s="72"/>
      <c r="B18" s="25"/>
      <c r="C18" s="75"/>
      <c r="D18" s="78"/>
      <c r="E18" s="21"/>
      <c r="F18" s="75"/>
      <c r="G18" s="79"/>
      <c r="H18" s="24"/>
      <c r="I18" s="25"/>
      <c r="J18" s="24"/>
    </row>
    <row r="19" spans="1:10" s="57" customFormat="1" ht="15.5" x14ac:dyDescent="0.35">
      <c r="A19" s="74"/>
      <c r="B19" s="25"/>
      <c r="C19" s="75"/>
      <c r="D19" s="22"/>
      <c r="E19" s="21"/>
      <c r="F19" s="75"/>
      <c r="G19" s="79"/>
      <c r="H19" s="24"/>
      <c r="I19" s="25"/>
      <c r="J19" s="24"/>
    </row>
    <row r="20" spans="1:10" s="57" customFormat="1" ht="15.5" x14ac:dyDescent="0.35">
      <c r="A20" s="54"/>
      <c r="B20" s="25"/>
      <c r="C20" s="75"/>
      <c r="D20" s="78"/>
      <c r="E20" s="21"/>
      <c r="F20" s="75"/>
      <c r="G20" s="54"/>
      <c r="H20" s="24"/>
      <c r="I20" s="25"/>
      <c r="J20" s="24"/>
    </row>
    <row r="21" spans="1:10" s="57" customFormat="1" ht="15.5" x14ac:dyDescent="0.35">
      <c r="A21" s="72"/>
      <c r="B21" s="25"/>
      <c r="C21" s="76"/>
      <c r="D21" s="99"/>
      <c r="E21" s="21"/>
      <c r="F21" s="76"/>
      <c r="G21" s="54"/>
      <c r="H21" s="24"/>
      <c r="I21" s="25"/>
      <c r="J21" s="24"/>
    </row>
    <row r="22" spans="1:10" s="57" customFormat="1" ht="15.5" x14ac:dyDescent="0.35">
      <c r="A22" s="54"/>
      <c r="B22" s="25"/>
      <c r="C22" s="100"/>
      <c r="D22" s="101"/>
      <c r="E22" s="21"/>
      <c r="F22" s="100"/>
      <c r="G22" s="54"/>
      <c r="H22" s="24"/>
      <c r="I22" s="25"/>
      <c r="J22" s="24"/>
    </row>
    <row r="23" spans="1:10" s="57" customFormat="1" ht="15.5" x14ac:dyDescent="0.35">
      <c r="A23" s="54"/>
      <c r="B23" s="25"/>
      <c r="C23" s="75"/>
      <c r="D23" s="22"/>
      <c r="E23" s="21"/>
      <c r="F23" s="75"/>
      <c r="G23" s="54"/>
      <c r="H23" s="24"/>
      <c r="I23" s="25"/>
      <c r="J23" s="24"/>
    </row>
    <row r="24" spans="1:10" s="57" customFormat="1" ht="15.5" x14ac:dyDescent="0.35">
      <c r="A24" s="54"/>
      <c r="B24" s="25"/>
      <c r="C24" s="75"/>
      <c r="D24" s="22"/>
      <c r="E24" s="21"/>
      <c r="F24" s="75"/>
      <c r="G24" s="54"/>
      <c r="H24" s="24"/>
      <c r="I24" s="25"/>
      <c r="J24" s="24"/>
    </row>
    <row r="25" spans="1:10" s="57" customFormat="1" ht="15.5" x14ac:dyDescent="0.35">
      <c r="A25" s="54"/>
      <c r="B25" s="82"/>
      <c r="C25" s="75"/>
      <c r="D25" s="78"/>
      <c r="E25" s="21"/>
      <c r="F25" s="75"/>
      <c r="G25" s="79"/>
      <c r="H25" s="24"/>
      <c r="I25" s="25"/>
      <c r="J25" s="24"/>
    </row>
    <row r="26" spans="1:10" s="57" customFormat="1" ht="15.5" x14ac:dyDescent="0.35">
      <c r="A26" s="72"/>
      <c r="B26" s="25"/>
      <c r="C26" s="75"/>
      <c r="D26" s="21"/>
      <c r="E26" s="21"/>
      <c r="F26" s="75"/>
      <c r="G26" s="79"/>
      <c r="H26" s="24"/>
      <c r="I26" s="25"/>
      <c r="J26" s="24"/>
    </row>
    <row r="27" spans="1:10" s="57" customFormat="1" ht="15.5" x14ac:dyDescent="0.35">
      <c r="A27" s="72"/>
      <c r="B27" s="25"/>
      <c r="C27" s="78"/>
      <c r="D27" s="78"/>
      <c r="E27" s="21"/>
      <c r="F27" s="102"/>
      <c r="G27" s="5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dimension ref="A1:M66"/>
  <sheetViews>
    <sheetView tabSelected="1" topLeftCell="A16" zoomScaleNormal="100" workbookViewId="0">
      <selection activeCell="D23" sqref="D23"/>
    </sheetView>
  </sheetViews>
  <sheetFormatPr defaultColWidth="9.1796875" defaultRowHeight="14.5" x14ac:dyDescent="0.35"/>
  <cols>
    <col min="1" max="1" width="10" style="26" customWidth="1"/>
    <col min="2" max="2" width="77.17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136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0</v>
      </c>
      <c r="G2" s="10"/>
      <c r="H2" s="84"/>
      <c r="I2" s="85"/>
      <c r="J2" s="84"/>
    </row>
    <row r="3" spans="1:12" ht="15" thickTop="1" x14ac:dyDescent="0.35">
      <c r="A3" s="47" t="s">
        <v>30</v>
      </c>
      <c r="B3" s="11" t="s">
        <v>34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14381</v>
      </c>
      <c r="E5" s="64"/>
      <c r="F5" s="63">
        <f>SUM(F8:F51)</f>
        <v>41407.75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54" t="s">
        <v>228</v>
      </c>
      <c r="B8" s="1" t="s">
        <v>229</v>
      </c>
      <c r="C8" s="232">
        <v>820</v>
      </c>
      <c r="D8" s="232">
        <v>670</v>
      </c>
      <c r="E8" s="232"/>
      <c r="F8" s="232">
        <v>150</v>
      </c>
      <c r="G8" s="79" t="s">
        <v>187</v>
      </c>
      <c r="H8" s="89"/>
      <c r="I8" s="90"/>
      <c r="J8" s="91"/>
    </row>
    <row r="9" spans="1:12" s="57" customFormat="1" ht="15.5" x14ac:dyDescent="0.35">
      <c r="A9" s="74" t="s">
        <v>67</v>
      </c>
      <c r="B9" s="25" t="s">
        <v>230</v>
      </c>
      <c r="C9" s="75" t="s">
        <v>67</v>
      </c>
      <c r="D9" s="232">
        <v>500</v>
      </c>
      <c r="E9" s="232"/>
      <c r="F9" s="75" t="s">
        <v>67</v>
      </c>
      <c r="G9" s="79" t="s">
        <v>67</v>
      </c>
      <c r="H9" s="89"/>
      <c r="I9" s="95"/>
      <c r="J9" s="96"/>
    </row>
    <row r="10" spans="1:12" s="57" customFormat="1" ht="15.5" x14ac:dyDescent="0.35">
      <c r="A10" s="54" t="s">
        <v>67</v>
      </c>
      <c r="B10" s="1" t="s">
        <v>231</v>
      </c>
      <c r="C10" s="75" t="s">
        <v>67</v>
      </c>
      <c r="D10" s="232">
        <v>300</v>
      </c>
      <c r="E10" s="232"/>
      <c r="F10" s="75" t="s">
        <v>67</v>
      </c>
      <c r="G10" s="79" t="s">
        <v>67</v>
      </c>
      <c r="H10" s="24"/>
      <c r="I10" s="69"/>
      <c r="J10" s="71"/>
    </row>
    <row r="11" spans="1:12" s="57" customFormat="1" ht="15.5" x14ac:dyDescent="0.35">
      <c r="A11" s="72" t="s">
        <v>67</v>
      </c>
      <c r="B11" s="1" t="s">
        <v>232</v>
      </c>
      <c r="C11" s="75" t="s">
        <v>67</v>
      </c>
      <c r="D11" s="232">
        <v>1200</v>
      </c>
      <c r="E11" s="232"/>
      <c r="F11" s="75" t="s">
        <v>67</v>
      </c>
      <c r="G11" s="79" t="s">
        <v>67</v>
      </c>
      <c r="H11" s="24"/>
      <c r="I11" s="69"/>
      <c r="J11" s="71"/>
    </row>
    <row r="12" spans="1:12" s="57" customFormat="1" ht="15.5" x14ac:dyDescent="0.35">
      <c r="A12" s="72" t="s">
        <v>233</v>
      </c>
      <c r="B12" s="1" t="s">
        <v>234</v>
      </c>
      <c r="C12" s="232">
        <v>820</v>
      </c>
      <c r="D12" s="107">
        <v>820</v>
      </c>
      <c r="E12" s="267"/>
      <c r="F12" s="237" t="s">
        <v>67</v>
      </c>
      <c r="G12" s="79" t="s">
        <v>77</v>
      </c>
      <c r="H12" s="24"/>
      <c r="I12" s="24"/>
      <c r="J12" s="23"/>
    </row>
    <row r="13" spans="1:12" s="57" customFormat="1" ht="15.5" x14ac:dyDescent="0.35">
      <c r="A13" s="54" t="s">
        <v>235</v>
      </c>
      <c r="B13" s="264" t="s">
        <v>236</v>
      </c>
      <c r="C13" s="107">
        <v>2500</v>
      </c>
      <c r="D13" s="232">
        <v>2000</v>
      </c>
      <c r="E13" s="232"/>
      <c r="F13" s="107">
        <v>500</v>
      </c>
      <c r="G13" s="79" t="s">
        <v>77</v>
      </c>
      <c r="H13" s="24"/>
      <c r="I13" s="24"/>
      <c r="J13" s="23"/>
    </row>
    <row r="14" spans="1:12" s="57" customFormat="1" ht="15.5" x14ac:dyDescent="0.35">
      <c r="A14" s="54" t="s">
        <v>237</v>
      </c>
      <c r="B14" s="265" t="s">
        <v>238</v>
      </c>
      <c r="C14" s="107">
        <v>3769.95</v>
      </c>
      <c r="D14" s="107">
        <v>1500</v>
      </c>
      <c r="E14" s="107"/>
      <c r="F14" s="107">
        <v>269.95</v>
      </c>
      <c r="G14" s="79" t="s">
        <v>239</v>
      </c>
      <c r="H14" s="24"/>
      <c r="I14" s="25"/>
      <c r="J14" s="24"/>
    </row>
    <row r="15" spans="1:12" s="57" customFormat="1" ht="15.5" x14ac:dyDescent="0.35">
      <c r="A15" s="54" t="s">
        <v>240</v>
      </c>
      <c r="B15" s="265" t="s">
        <v>241</v>
      </c>
      <c r="C15" s="107">
        <v>35000</v>
      </c>
      <c r="D15" s="107">
        <v>1000</v>
      </c>
      <c r="E15" s="107"/>
      <c r="F15" s="107">
        <v>34000</v>
      </c>
      <c r="G15" s="79" t="s">
        <v>242</v>
      </c>
      <c r="H15" s="24"/>
      <c r="I15" s="24"/>
      <c r="J15" s="23"/>
    </row>
    <row r="16" spans="1:12" s="57" customFormat="1" ht="15.5" x14ac:dyDescent="0.35">
      <c r="A16" s="54" t="s">
        <v>243</v>
      </c>
      <c r="B16" s="264" t="s">
        <v>244</v>
      </c>
      <c r="C16" s="232">
        <v>2160</v>
      </c>
      <c r="D16" s="232">
        <v>2160</v>
      </c>
      <c r="E16" s="232"/>
      <c r="F16" s="237" t="s">
        <v>67</v>
      </c>
      <c r="G16" s="79" t="s">
        <v>245</v>
      </c>
      <c r="H16" s="24"/>
      <c r="I16" s="25"/>
      <c r="J16" s="24"/>
    </row>
    <row r="17" spans="1:10" s="57" customFormat="1" ht="15.5" x14ac:dyDescent="0.35">
      <c r="A17" s="266" t="s">
        <v>246</v>
      </c>
      <c r="B17" s="1" t="s">
        <v>247</v>
      </c>
      <c r="C17" s="107">
        <v>2560</v>
      </c>
      <c r="D17" s="107">
        <v>2000</v>
      </c>
      <c r="E17" s="107"/>
      <c r="F17" s="107">
        <v>2023</v>
      </c>
      <c r="G17" s="72" t="s">
        <v>248</v>
      </c>
      <c r="H17" s="24"/>
      <c r="I17" s="25"/>
      <c r="J17" s="24"/>
    </row>
    <row r="18" spans="1:10" s="57" customFormat="1" ht="15.5" x14ac:dyDescent="0.35">
      <c r="A18" s="72" t="s">
        <v>249</v>
      </c>
      <c r="B18" s="1" t="s">
        <v>250</v>
      </c>
      <c r="C18" s="107">
        <v>3578</v>
      </c>
      <c r="D18" s="107">
        <v>600</v>
      </c>
      <c r="E18" s="267"/>
      <c r="F18" s="107">
        <v>2567</v>
      </c>
      <c r="G18" s="79" t="s">
        <v>83</v>
      </c>
      <c r="H18" s="24"/>
      <c r="I18" s="25"/>
      <c r="J18" s="24"/>
    </row>
    <row r="19" spans="1:10" s="57" customFormat="1" ht="15.5" x14ac:dyDescent="0.35">
      <c r="A19" s="54" t="s">
        <v>251</v>
      </c>
      <c r="B19" s="1" t="s">
        <v>252</v>
      </c>
      <c r="C19" s="107">
        <v>300</v>
      </c>
      <c r="D19" s="107">
        <v>200</v>
      </c>
      <c r="E19" s="232"/>
      <c r="F19" s="107">
        <v>100</v>
      </c>
      <c r="G19" s="79" t="s">
        <v>83</v>
      </c>
      <c r="H19" s="24"/>
      <c r="I19" s="25"/>
      <c r="J19" s="24"/>
    </row>
    <row r="20" spans="1:10" s="57" customFormat="1" ht="15.5" x14ac:dyDescent="0.35">
      <c r="A20" s="72" t="s">
        <v>253</v>
      </c>
      <c r="B20" s="1" t="s">
        <v>254</v>
      </c>
      <c r="C20" s="107">
        <v>3000</v>
      </c>
      <c r="D20" s="107">
        <v>500</v>
      </c>
      <c r="E20" s="267"/>
      <c r="F20" s="107">
        <v>1000</v>
      </c>
      <c r="G20" s="72" t="s">
        <v>83</v>
      </c>
      <c r="H20" s="24"/>
      <c r="I20" s="25"/>
      <c r="J20" s="24"/>
    </row>
    <row r="21" spans="1:10" s="57" customFormat="1" ht="15.5" x14ac:dyDescent="0.35">
      <c r="A21" s="72" t="s">
        <v>255</v>
      </c>
      <c r="B21" s="1" t="s">
        <v>256</v>
      </c>
      <c r="C21" s="232">
        <v>2160</v>
      </c>
      <c r="D21" s="107">
        <v>500</v>
      </c>
      <c r="E21" s="267"/>
      <c r="F21" s="232">
        <v>360</v>
      </c>
      <c r="G21" s="72" t="s">
        <v>83</v>
      </c>
      <c r="H21" s="24"/>
      <c r="I21" s="25"/>
      <c r="J21" s="24"/>
    </row>
    <row r="22" spans="1:10" s="57" customFormat="1" ht="15.5" x14ac:dyDescent="0.35">
      <c r="A22" s="72" t="s">
        <v>257</v>
      </c>
      <c r="B22" s="1" t="s">
        <v>258</v>
      </c>
      <c r="C22" s="232">
        <v>3124.8</v>
      </c>
      <c r="D22" s="107">
        <v>650</v>
      </c>
      <c r="E22" s="267"/>
      <c r="F22" s="107">
        <v>437.8</v>
      </c>
      <c r="G22" s="72" t="s">
        <v>202</v>
      </c>
      <c r="H22" s="24"/>
      <c r="I22" s="25"/>
      <c r="J22" s="24"/>
    </row>
    <row r="23" spans="1:10" s="57" customFormat="1" ht="15.5" x14ac:dyDescent="0.35">
      <c r="A23" s="72" t="s">
        <v>243</v>
      </c>
      <c r="B23" s="1" t="s">
        <v>260</v>
      </c>
      <c r="C23" s="237" t="s">
        <v>67</v>
      </c>
      <c r="D23" s="268">
        <v>-360</v>
      </c>
      <c r="E23" s="267"/>
      <c r="F23" s="237" t="s">
        <v>67</v>
      </c>
      <c r="G23" s="72" t="s">
        <v>67</v>
      </c>
      <c r="H23" s="24"/>
      <c r="I23" s="25"/>
      <c r="J23" s="24"/>
    </row>
    <row r="24" spans="1:10" s="57" customFormat="1" ht="15.5" x14ac:dyDescent="0.35">
      <c r="A24" s="72" t="s">
        <v>257</v>
      </c>
      <c r="B24" s="247" t="s">
        <v>259</v>
      </c>
      <c r="C24" s="232">
        <v>3124.8</v>
      </c>
      <c r="D24" s="107">
        <v>141</v>
      </c>
      <c r="E24" s="267"/>
      <c r="F24" s="237" t="s">
        <v>67</v>
      </c>
      <c r="G24" s="72" t="s">
        <v>98</v>
      </c>
      <c r="H24" s="24"/>
      <c r="I24" s="25"/>
      <c r="J24" s="24"/>
    </row>
    <row r="25" spans="1:10" s="57" customFormat="1" ht="15.5" x14ac:dyDescent="0.35">
      <c r="A25" s="54"/>
      <c r="B25" s="1"/>
      <c r="C25" s="107"/>
      <c r="D25" s="107"/>
      <c r="E25" s="107"/>
      <c r="F25" s="107"/>
      <c r="G25" s="72"/>
      <c r="H25" s="24"/>
      <c r="I25" s="25"/>
      <c r="J25" s="24"/>
    </row>
    <row r="26" spans="1:10" s="57" customFormat="1" ht="15.5" x14ac:dyDescent="0.35">
      <c r="A26" s="52"/>
      <c r="B26" s="1"/>
      <c r="C26" s="129"/>
      <c r="D26" s="22"/>
      <c r="E26" s="24"/>
      <c r="F26" s="75"/>
      <c r="G26" s="72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dimension ref="A1:M66"/>
  <sheetViews>
    <sheetView zoomScaleNormal="100" workbookViewId="0">
      <selection activeCell="F16" sqref="F16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7.2695312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-18.999999999998181</v>
      </c>
      <c r="G2" s="10"/>
      <c r="H2" s="84"/>
      <c r="I2" s="85"/>
      <c r="J2" s="84"/>
    </row>
    <row r="3" spans="1:12" ht="15" thickTop="1" x14ac:dyDescent="0.35">
      <c r="A3" s="47" t="s">
        <v>32</v>
      </c>
      <c r="B3" s="11" t="s">
        <v>35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14399.999999999998</v>
      </c>
      <c r="E5" s="64"/>
      <c r="F5" s="63">
        <f>SUM(F8:F51)</f>
        <v>545964.85000000009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0" t="s">
        <v>436</v>
      </c>
      <c r="B8" s="1" t="s">
        <v>437</v>
      </c>
      <c r="C8" s="227">
        <v>73960.69</v>
      </c>
      <c r="D8" s="227">
        <v>366</v>
      </c>
      <c r="E8" s="107"/>
      <c r="F8" s="76" t="s">
        <v>67</v>
      </c>
      <c r="G8" s="79" t="s">
        <v>430</v>
      </c>
      <c r="H8" s="89"/>
      <c r="I8" s="90"/>
      <c r="J8" s="91"/>
    </row>
    <row r="9" spans="1:12" s="57" customFormat="1" ht="15.5" x14ac:dyDescent="0.35">
      <c r="A9" s="65" t="s">
        <v>406</v>
      </c>
      <c r="B9" s="53" t="s">
        <v>407</v>
      </c>
      <c r="C9" s="228">
        <v>8000</v>
      </c>
      <c r="D9" s="226">
        <v>1000</v>
      </c>
      <c r="E9" s="107"/>
      <c r="F9" s="228">
        <v>3000</v>
      </c>
      <c r="G9" s="122">
        <v>45393</v>
      </c>
      <c r="H9" s="89"/>
      <c r="I9" s="95"/>
      <c r="J9" s="96"/>
    </row>
    <row r="10" spans="1:12" s="57" customFormat="1" ht="15.5" x14ac:dyDescent="0.35">
      <c r="A10" s="52" t="s">
        <v>438</v>
      </c>
      <c r="B10" s="20" t="s">
        <v>439</v>
      </c>
      <c r="C10" s="107">
        <v>2013</v>
      </c>
      <c r="D10" s="107">
        <v>500</v>
      </c>
      <c r="E10" s="107"/>
      <c r="F10" s="75" t="s">
        <v>67</v>
      </c>
      <c r="G10" s="79">
        <v>45449</v>
      </c>
      <c r="H10" s="24"/>
      <c r="I10" s="69"/>
      <c r="J10" s="71"/>
    </row>
    <row r="11" spans="1:12" s="57" customFormat="1" ht="15.5" x14ac:dyDescent="0.35">
      <c r="A11" s="65" t="s">
        <v>410</v>
      </c>
      <c r="B11" s="70" t="s">
        <v>411</v>
      </c>
      <c r="C11" s="106">
        <v>188791.8</v>
      </c>
      <c r="D11" s="107">
        <v>900</v>
      </c>
      <c r="E11" s="107"/>
      <c r="F11" s="106">
        <v>161391</v>
      </c>
      <c r="G11" s="122">
        <v>45479</v>
      </c>
      <c r="H11" s="24"/>
      <c r="I11" s="69"/>
      <c r="J11" s="71"/>
    </row>
    <row r="12" spans="1:12" s="57" customFormat="1" ht="15.5" x14ac:dyDescent="0.35">
      <c r="A12" s="20" t="s">
        <v>440</v>
      </c>
      <c r="B12" s="1" t="s">
        <v>441</v>
      </c>
      <c r="C12" s="227">
        <v>2002.37</v>
      </c>
      <c r="D12" s="227">
        <v>862.37</v>
      </c>
      <c r="E12" s="107"/>
      <c r="F12" s="107">
        <v>1140</v>
      </c>
      <c r="G12" s="79">
        <v>45516</v>
      </c>
      <c r="H12" s="24"/>
      <c r="I12" s="24"/>
      <c r="J12" s="23"/>
    </row>
    <row r="13" spans="1:12" s="57" customFormat="1" ht="15.5" x14ac:dyDescent="0.35">
      <c r="A13" s="65" t="s">
        <v>418</v>
      </c>
      <c r="B13" s="53" t="s">
        <v>419</v>
      </c>
      <c r="C13" s="228">
        <v>38000</v>
      </c>
      <c r="D13" s="226">
        <v>1200</v>
      </c>
      <c r="E13" s="107"/>
      <c r="F13" s="107">
        <v>368000</v>
      </c>
      <c r="G13" s="79">
        <v>45545</v>
      </c>
      <c r="H13" s="24"/>
      <c r="I13" s="24"/>
      <c r="J13" s="23"/>
    </row>
    <row r="14" spans="1:12" s="57" customFormat="1" ht="15.5" x14ac:dyDescent="0.35">
      <c r="A14" s="52" t="s">
        <v>442</v>
      </c>
      <c r="B14" s="20" t="s">
        <v>443</v>
      </c>
      <c r="C14" s="107">
        <v>200</v>
      </c>
      <c r="D14" s="107">
        <v>200</v>
      </c>
      <c r="E14" s="107"/>
      <c r="F14" s="75" t="s">
        <v>67</v>
      </c>
      <c r="G14" s="79">
        <v>45565</v>
      </c>
      <c r="H14" s="24"/>
      <c r="I14" s="25"/>
      <c r="J14" s="24"/>
    </row>
    <row r="15" spans="1:12" s="57" customFormat="1" ht="15.5" x14ac:dyDescent="0.35">
      <c r="A15" s="65" t="s">
        <v>444</v>
      </c>
      <c r="B15" s="70" t="s">
        <v>445</v>
      </c>
      <c r="C15" s="106">
        <v>1820</v>
      </c>
      <c r="D15" s="107">
        <v>1320</v>
      </c>
      <c r="E15" s="107"/>
      <c r="F15" s="107">
        <v>500</v>
      </c>
      <c r="G15" s="79">
        <v>45639</v>
      </c>
      <c r="H15" s="24"/>
      <c r="I15" s="24"/>
      <c r="J15" s="23"/>
    </row>
    <row r="16" spans="1:12" s="57" customFormat="1" ht="15.5" x14ac:dyDescent="0.35">
      <c r="A16" s="54" t="s">
        <v>446</v>
      </c>
      <c r="B16" s="1" t="s">
        <v>447</v>
      </c>
      <c r="C16" s="107">
        <v>1180</v>
      </c>
      <c r="D16" s="107">
        <v>930</v>
      </c>
      <c r="E16" s="107"/>
      <c r="F16" s="75" t="s">
        <v>67</v>
      </c>
      <c r="G16" s="79">
        <v>45639</v>
      </c>
      <c r="H16" s="24"/>
      <c r="I16" s="25"/>
      <c r="J16" s="24"/>
    </row>
    <row r="17" spans="1:10" s="57" customFormat="1" ht="15.5" x14ac:dyDescent="0.35">
      <c r="A17" s="54" t="s">
        <v>448</v>
      </c>
      <c r="B17" s="1" t="s">
        <v>449</v>
      </c>
      <c r="C17" s="107">
        <v>8955</v>
      </c>
      <c r="D17" s="107">
        <v>2500</v>
      </c>
      <c r="E17" s="107"/>
      <c r="F17" s="107">
        <v>3955</v>
      </c>
      <c r="G17" s="79">
        <v>45695</v>
      </c>
      <c r="H17" s="24"/>
      <c r="I17" s="25"/>
      <c r="J17" s="24"/>
    </row>
    <row r="18" spans="1:10" s="57" customFormat="1" ht="15.5" x14ac:dyDescent="0.35">
      <c r="A18" s="54" t="s">
        <v>428</v>
      </c>
      <c r="B18" s="1" t="s">
        <v>429</v>
      </c>
      <c r="C18" s="107">
        <v>566.1</v>
      </c>
      <c r="D18" s="107">
        <v>283.05</v>
      </c>
      <c r="E18" s="107"/>
      <c r="F18" s="107">
        <v>283.05</v>
      </c>
      <c r="G18" s="79" t="s">
        <v>430</v>
      </c>
      <c r="H18" s="24"/>
      <c r="I18" s="25"/>
      <c r="J18" s="24"/>
    </row>
    <row r="19" spans="1:10" s="57" customFormat="1" ht="15.5" x14ac:dyDescent="0.35">
      <c r="A19" s="54" t="s">
        <v>450</v>
      </c>
      <c r="B19" s="1" t="s">
        <v>451</v>
      </c>
      <c r="C19" s="107">
        <v>8350</v>
      </c>
      <c r="D19" s="107">
        <v>1938.58</v>
      </c>
      <c r="E19" s="107"/>
      <c r="F19" s="107">
        <v>5400</v>
      </c>
      <c r="G19" s="79">
        <v>45733</v>
      </c>
      <c r="H19" s="24"/>
      <c r="I19" s="25"/>
      <c r="J19" s="24"/>
    </row>
    <row r="20" spans="1:10" s="57" customFormat="1" ht="15.5" x14ac:dyDescent="0.35">
      <c r="A20" s="54" t="s">
        <v>452</v>
      </c>
      <c r="B20" s="1" t="s">
        <v>453</v>
      </c>
      <c r="C20" s="107">
        <v>4575.8</v>
      </c>
      <c r="D20" s="107">
        <v>1500</v>
      </c>
      <c r="E20" s="107"/>
      <c r="F20" s="107">
        <v>2245.8000000000002</v>
      </c>
      <c r="G20" s="79">
        <v>45733</v>
      </c>
      <c r="H20" s="24"/>
      <c r="I20" s="25"/>
      <c r="J20" s="24"/>
    </row>
    <row r="21" spans="1:10" s="57" customFormat="1" ht="15.5" x14ac:dyDescent="0.35">
      <c r="A21" s="54" t="s">
        <v>454</v>
      </c>
      <c r="B21" s="1" t="s">
        <v>455</v>
      </c>
      <c r="C21" s="107">
        <v>1016.99</v>
      </c>
      <c r="D21" s="107">
        <v>900</v>
      </c>
      <c r="E21" s="107"/>
      <c r="F21" s="107">
        <v>50</v>
      </c>
      <c r="G21" s="79">
        <v>45733</v>
      </c>
      <c r="H21" s="24"/>
      <c r="I21" s="25"/>
      <c r="J21" s="24"/>
    </row>
    <row r="22" spans="1:10" s="57" customFormat="1" ht="15.5" x14ac:dyDescent="0.35">
      <c r="A22" s="54"/>
      <c r="B22" s="1"/>
      <c r="C22" s="107"/>
      <c r="D22" s="21"/>
      <c r="E22" s="21"/>
      <c r="F22" s="107"/>
      <c r="G22" s="23"/>
      <c r="H22" s="24"/>
      <c r="I22" s="25"/>
      <c r="J22" s="24"/>
    </row>
    <row r="23" spans="1:10" s="57" customFormat="1" ht="15.5" x14ac:dyDescent="0.35">
      <c r="A23" s="54"/>
      <c r="B23" s="1"/>
      <c r="C23" s="107"/>
      <c r="D23" s="21"/>
      <c r="E23" s="21"/>
      <c r="F23" s="107"/>
      <c r="G23" s="23"/>
      <c r="H23" s="24"/>
      <c r="I23" s="25"/>
      <c r="J23" s="24"/>
    </row>
    <row r="24" spans="1:10" s="57" customFormat="1" ht="15.5" x14ac:dyDescent="0.35">
      <c r="A24" s="54"/>
      <c r="B24" s="1"/>
      <c r="C24" s="107"/>
      <c r="D24" s="21"/>
      <c r="E24" s="21"/>
      <c r="F24" s="107"/>
      <c r="G24" s="23"/>
      <c r="H24" s="24"/>
      <c r="I24" s="25"/>
      <c r="J24" s="24"/>
    </row>
    <row r="25" spans="1:10" s="57" customFormat="1" ht="15.5" x14ac:dyDescent="0.35">
      <c r="A25" s="54"/>
      <c r="B25" s="1"/>
      <c r="C25" s="107"/>
      <c r="D25" s="21"/>
      <c r="E25" s="21"/>
      <c r="F25" s="75"/>
      <c r="G25" s="23"/>
      <c r="H25" s="24"/>
      <c r="I25" s="25"/>
      <c r="J25" s="24"/>
    </row>
    <row r="26" spans="1:10" s="57" customFormat="1" ht="15.5" x14ac:dyDescent="0.35">
      <c r="A26" s="54"/>
      <c r="B26" s="1"/>
      <c r="C26" s="107"/>
      <c r="D26" s="21"/>
      <c r="E26" s="21"/>
      <c r="F26" s="107"/>
      <c r="G26" s="23"/>
      <c r="H26" s="24"/>
      <c r="I26" s="25"/>
      <c r="J26" s="24"/>
    </row>
    <row r="27" spans="1:10" s="57" customFormat="1" ht="15.5" x14ac:dyDescent="0.35">
      <c r="A27" s="54"/>
      <c r="B27" s="1"/>
      <c r="C27" s="107"/>
      <c r="D27" s="21"/>
      <c r="E27" s="21"/>
      <c r="F27" s="75"/>
      <c r="G27" s="68"/>
      <c r="H27" s="24"/>
      <c r="I27" s="25"/>
      <c r="J27" s="24"/>
    </row>
    <row r="28" spans="1:10" s="57" customFormat="1" ht="15.5" x14ac:dyDescent="0.35">
      <c r="A28" s="54"/>
      <c r="B28" s="1"/>
      <c r="C28" s="75"/>
      <c r="D28" s="21"/>
      <c r="E28" s="21"/>
      <c r="F28" s="75"/>
      <c r="G28" s="23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dimension ref="A1:M66"/>
  <sheetViews>
    <sheetView workbookViewId="0">
      <selection activeCell="A8" sqref="A8:G17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  <c r="K1" s="92"/>
      <c r="L1" s="92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725</v>
      </c>
      <c r="G2" s="10"/>
      <c r="H2" s="84"/>
      <c r="I2" s="85"/>
      <c r="J2" s="84"/>
      <c r="K2" s="92"/>
      <c r="L2" s="92"/>
    </row>
    <row r="3" spans="1:12" ht="15" thickTop="1" x14ac:dyDescent="0.35">
      <c r="A3" s="47" t="s">
        <v>13</v>
      </c>
      <c r="B3" s="11" t="s">
        <v>42</v>
      </c>
      <c r="C3" s="6"/>
      <c r="D3" s="6"/>
      <c r="E3" s="6"/>
      <c r="F3" s="12"/>
      <c r="G3" s="6"/>
      <c r="H3" s="84"/>
      <c r="I3" s="86"/>
      <c r="J3" s="87"/>
      <c r="K3" s="92"/>
      <c r="L3" s="92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  <c r="K4" s="92"/>
      <c r="L4" s="92"/>
    </row>
    <row r="5" spans="1:12" x14ac:dyDescent="0.35">
      <c r="A5" s="47"/>
      <c r="B5" s="11"/>
      <c r="C5" s="13" t="s">
        <v>2</v>
      </c>
      <c r="D5" s="63">
        <f>SUM(D8:D51)</f>
        <v>13656</v>
      </c>
      <c r="E5" s="64"/>
      <c r="F5" s="63">
        <f>SUM(F8:F51)</f>
        <v>53476.28</v>
      </c>
      <c r="G5" s="6"/>
      <c r="H5" s="84"/>
      <c r="I5" s="86"/>
      <c r="J5" s="87"/>
      <c r="K5" s="92"/>
      <c r="L5" s="9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  <c r="K6" s="92"/>
      <c r="L6" s="92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K7" s="93"/>
      <c r="L7" s="88"/>
    </row>
    <row r="8" spans="1:12" s="57" customFormat="1" ht="14.25" customHeight="1" x14ac:dyDescent="0.35">
      <c r="A8" s="108" t="s">
        <v>496</v>
      </c>
      <c r="B8" s="108" t="s">
        <v>486</v>
      </c>
      <c r="C8" s="123">
        <v>30000</v>
      </c>
      <c r="D8" s="123">
        <v>1690</v>
      </c>
      <c r="E8" s="123"/>
      <c r="F8" s="125" t="s">
        <v>67</v>
      </c>
      <c r="G8" s="119"/>
      <c r="H8" s="89"/>
      <c r="I8" s="90"/>
      <c r="J8" s="91"/>
      <c r="K8" s="94"/>
      <c r="L8" s="94"/>
    </row>
    <row r="9" spans="1:12" s="57" customFormat="1" ht="15.5" x14ac:dyDescent="0.35">
      <c r="A9" s="108" t="s">
        <v>497</v>
      </c>
      <c r="B9" s="108" t="s">
        <v>487</v>
      </c>
      <c r="C9" s="123">
        <v>11000</v>
      </c>
      <c r="D9" s="123">
        <v>500</v>
      </c>
      <c r="E9" s="123"/>
      <c r="F9" s="230">
        <v>10000</v>
      </c>
      <c r="G9" s="119" t="s">
        <v>506</v>
      </c>
      <c r="H9" s="89"/>
      <c r="I9" s="95"/>
      <c r="J9" s="96"/>
      <c r="K9" s="94"/>
      <c r="L9" s="94"/>
    </row>
    <row r="10" spans="1:12" s="57" customFormat="1" ht="15.5" x14ac:dyDescent="0.35">
      <c r="A10" s="108" t="s">
        <v>498</v>
      </c>
      <c r="B10" s="108" t="s">
        <v>488</v>
      </c>
      <c r="C10" s="123">
        <v>7782</v>
      </c>
      <c r="D10" s="123">
        <v>1450</v>
      </c>
      <c r="E10" s="123"/>
      <c r="F10" s="230">
        <v>6332</v>
      </c>
      <c r="G10" s="119" t="s">
        <v>506</v>
      </c>
      <c r="H10" s="89"/>
      <c r="I10" s="97"/>
      <c r="J10" s="91"/>
      <c r="K10" s="94"/>
      <c r="L10" s="94"/>
    </row>
    <row r="11" spans="1:12" s="57" customFormat="1" ht="15.5" x14ac:dyDescent="0.35">
      <c r="A11" s="108" t="s">
        <v>499</v>
      </c>
      <c r="B11" s="108" t="s">
        <v>489</v>
      </c>
      <c r="C11" s="123">
        <v>2500</v>
      </c>
      <c r="D11" s="123">
        <v>1500</v>
      </c>
      <c r="E11" s="123"/>
      <c r="F11" s="125" t="s">
        <v>67</v>
      </c>
      <c r="G11" s="119" t="s">
        <v>507</v>
      </c>
      <c r="H11" s="89"/>
      <c r="I11" s="97"/>
      <c r="J11" s="91"/>
      <c r="K11" s="94"/>
      <c r="L11" s="94"/>
    </row>
    <row r="12" spans="1:12" s="57" customFormat="1" ht="25" x14ac:dyDescent="0.35">
      <c r="A12" s="108" t="s">
        <v>500</v>
      </c>
      <c r="B12" s="108" t="s">
        <v>490</v>
      </c>
      <c r="C12" s="125">
        <v>4229.41</v>
      </c>
      <c r="D12" s="123">
        <v>1000</v>
      </c>
      <c r="E12" s="123"/>
      <c r="F12" s="230">
        <v>29366.28</v>
      </c>
      <c r="G12" s="119" t="s">
        <v>506</v>
      </c>
      <c r="H12" s="24"/>
      <c r="I12" s="24"/>
      <c r="J12" s="23"/>
    </row>
    <row r="13" spans="1:12" s="57" customFormat="1" ht="15.5" x14ac:dyDescent="0.35">
      <c r="A13" s="25" t="s">
        <v>501</v>
      </c>
      <c r="B13" s="25" t="s">
        <v>491</v>
      </c>
      <c r="C13" s="125">
        <v>6503.5</v>
      </c>
      <c r="D13" s="123">
        <v>1000</v>
      </c>
      <c r="E13" s="123"/>
      <c r="F13" s="125" t="s">
        <v>67</v>
      </c>
      <c r="G13" s="126" t="s">
        <v>193</v>
      </c>
      <c r="H13" s="24"/>
      <c r="I13" s="24"/>
      <c r="J13" s="23"/>
    </row>
    <row r="14" spans="1:12" s="57" customFormat="1" ht="15.5" x14ac:dyDescent="0.35">
      <c r="A14" s="108" t="s">
        <v>502</v>
      </c>
      <c r="B14" s="25" t="s">
        <v>492</v>
      </c>
      <c r="C14" s="123">
        <v>4760</v>
      </c>
      <c r="D14" s="123">
        <v>400</v>
      </c>
      <c r="E14" s="123"/>
      <c r="F14" s="230">
        <v>400</v>
      </c>
      <c r="G14" s="119" t="s">
        <v>508</v>
      </c>
      <c r="H14" s="24"/>
      <c r="I14" s="25"/>
      <c r="J14" s="24"/>
    </row>
    <row r="15" spans="1:12" s="57" customFormat="1" ht="15.5" x14ac:dyDescent="0.35">
      <c r="A15" s="108" t="s">
        <v>503</v>
      </c>
      <c r="B15" s="108" t="s">
        <v>493</v>
      </c>
      <c r="C15" s="123">
        <v>8800</v>
      </c>
      <c r="D15" s="123">
        <v>3200</v>
      </c>
      <c r="E15" s="123"/>
      <c r="F15" s="125" t="s">
        <v>67</v>
      </c>
      <c r="G15" s="119" t="s">
        <v>509</v>
      </c>
      <c r="H15" s="24"/>
      <c r="I15" s="24"/>
      <c r="J15" s="23"/>
    </row>
    <row r="16" spans="1:12" s="57" customFormat="1" ht="15.5" x14ac:dyDescent="0.35">
      <c r="A16" s="108" t="s">
        <v>504</v>
      </c>
      <c r="B16" s="124" t="s">
        <v>494</v>
      </c>
      <c r="C16" s="229">
        <v>3794</v>
      </c>
      <c r="D16" s="123">
        <v>1916</v>
      </c>
      <c r="E16" s="66"/>
      <c r="F16" s="226">
        <v>1878</v>
      </c>
      <c r="G16" s="127" t="s">
        <v>510</v>
      </c>
      <c r="H16" s="24"/>
      <c r="I16" s="25"/>
      <c r="J16" s="24"/>
    </row>
    <row r="17" spans="1:10" s="57" customFormat="1" ht="15.5" x14ac:dyDescent="0.35">
      <c r="A17" s="108" t="s">
        <v>505</v>
      </c>
      <c r="B17" s="124" t="s">
        <v>495</v>
      </c>
      <c r="C17" s="123">
        <v>9000</v>
      </c>
      <c r="D17" s="123">
        <v>1000</v>
      </c>
      <c r="E17" s="66"/>
      <c r="F17" s="226">
        <v>5500</v>
      </c>
      <c r="G17" s="127" t="s">
        <v>242</v>
      </c>
      <c r="H17" s="24"/>
      <c r="I17" s="25"/>
      <c r="J17" s="24"/>
    </row>
    <row r="18" spans="1:10" s="57" customFormat="1" ht="15.5" x14ac:dyDescent="0.35">
      <c r="A18" s="108"/>
      <c r="B18" s="108"/>
      <c r="C18" s="123"/>
      <c r="D18" s="123"/>
      <c r="E18" s="123"/>
      <c r="F18" s="125"/>
      <c r="G18" s="119"/>
      <c r="H18" s="24"/>
      <c r="I18" s="25"/>
      <c r="J18" s="24"/>
    </row>
    <row r="19" spans="1:10" s="57" customFormat="1" ht="15.5" x14ac:dyDescent="0.35">
      <c r="A19" s="66"/>
      <c r="B19" s="103"/>
      <c r="C19" s="123"/>
      <c r="D19" s="123"/>
      <c r="E19" s="123"/>
      <c r="F19" s="123"/>
      <c r="G19" s="119"/>
      <c r="H19" s="24"/>
      <c r="I19" s="25"/>
      <c r="J19" s="24"/>
    </row>
    <row r="20" spans="1:10" s="57" customFormat="1" ht="15.5" x14ac:dyDescent="0.35">
      <c r="A20" s="108"/>
      <c r="B20" s="108"/>
      <c r="C20" s="123"/>
      <c r="D20" s="123"/>
      <c r="E20" s="123"/>
      <c r="F20" s="123"/>
      <c r="G20" s="119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dimension ref="A1:M66"/>
  <sheetViews>
    <sheetView workbookViewId="0">
      <selection activeCell="A15" sqref="A15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14</v>
      </c>
      <c r="B3" s="11" t="s">
        <v>43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15500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108" t="s">
        <v>592</v>
      </c>
      <c r="B8" s="108" t="s">
        <v>486</v>
      </c>
      <c r="C8" s="230">
        <v>30000</v>
      </c>
      <c r="D8" s="230">
        <v>2763</v>
      </c>
      <c r="E8" s="230"/>
      <c r="F8" s="125" t="s">
        <v>67</v>
      </c>
      <c r="G8" s="119"/>
      <c r="H8" s="89"/>
      <c r="I8" s="90"/>
      <c r="J8" s="91"/>
    </row>
    <row r="9" spans="1:12" s="57" customFormat="1" ht="15.5" x14ac:dyDescent="0.35">
      <c r="A9" s="108" t="s">
        <v>593</v>
      </c>
      <c r="B9" s="108" t="s">
        <v>487</v>
      </c>
      <c r="C9" s="230">
        <v>11000</v>
      </c>
      <c r="D9" s="230">
        <v>500</v>
      </c>
      <c r="E9" s="230"/>
      <c r="F9" s="230">
        <v>10000</v>
      </c>
      <c r="G9" s="119" t="s">
        <v>506</v>
      </c>
      <c r="H9" s="24"/>
      <c r="I9" s="67"/>
      <c r="J9" s="68"/>
    </row>
    <row r="10" spans="1:12" s="57" customFormat="1" ht="15.5" x14ac:dyDescent="0.35">
      <c r="A10" s="108" t="s">
        <v>594</v>
      </c>
      <c r="B10" s="108" t="s">
        <v>511</v>
      </c>
      <c r="C10" s="230">
        <v>1000</v>
      </c>
      <c r="D10" s="230">
        <v>999</v>
      </c>
      <c r="E10" s="230"/>
      <c r="F10" s="125" t="s">
        <v>67</v>
      </c>
      <c r="G10" s="119"/>
      <c r="H10" s="24"/>
      <c r="I10" s="69"/>
      <c r="J10" s="71"/>
    </row>
    <row r="11" spans="1:12" s="57" customFormat="1" ht="15.5" x14ac:dyDescent="0.35">
      <c r="A11" s="108" t="s">
        <v>595</v>
      </c>
      <c r="B11" s="108" t="s">
        <v>512</v>
      </c>
      <c r="C11" s="230">
        <v>561.6</v>
      </c>
      <c r="D11" s="230">
        <v>561.6</v>
      </c>
      <c r="E11" s="230"/>
      <c r="F11" s="125" t="s">
        <v>67</v>
      </c>
      <c r="G11" s="128" t="s">
        <v>181</v>
      </c>
      <c r="H11" s="24"/>
      <c r="I11" s="69"/>
      <c r="J11" s="71"/>
    </row>
    <row r="12" spans="1:12" s="57" customFormat="1" ht="15.5" x14ac:dyDescent="0.35">
      <c r="A12" s="108" t="s">
        <v>596</v>
      </c>
      <c r="B12" s="108" t="s">
        <v>493</v>
      </c>
      <c r="C12" s="230">
        <v>8800</v>
      </c>
      <c r="D12" s="230">
        <v>5300</v>
      </c>
      <c r="E12" s="230"/>
      <c r="F12" s="125" t="s">
        <v>67</v>
      </c>
      <c r="G12" s="119" t="s">
        <v>509</v>
      </c>
      <c r="H12" s="24"/>
      <c r="I12" s="24"/>
      <c r="J12" s="23"/>
    </row>
    <row r="13" spans="1:12" s="57" customFormat="1" ht="15.5" x14ac:dyDescent="0.35">
      <c r="A13" s="108" t="s">
        <v>597</v>
      </c>
      <c r="B13" s="108" t="s">
        <v>495</v>
      </c>
      <c r="C13" s="230">
        <v>9000</v>
      </c>
      <c r="D13" s="230">
        <v>2000</v>
      </c>
      <c r="E13" s="230"/>
      <c r="F13" s="230">
        <v>5500</v>
      </c>
      <c r="G13" s="119" t="s">
        <v>242</v>
      </c>
      <c r="H13" s="24"/>
      <c r="I13" s="24"/>
      <c r="J13" s="23"/>
    </row>
    <row r="14" spans="1:12" s="57" customFormat="1" ht="15.5" x14ac:dyDescent="0.35">
      <c r="A14" s="108" t="s">
        <v>598</v>
      </c>
      <c r="B14" s="108" t="s">
        <v>513</v>
      </c>
      <c r="C14" s="230">
        <v>5241.6000000000004</v>
      </c>
      <c r="D14" s="230">
        <v>2276.4</v>
      </c>
      <c r="E14" s="230"/>
      <c r="F14" s="230"/>
      <c r="G14" s="119" t="s">
        <v>226</v>
      </c>
      <c r="H14" s="24"/>
      <c r="I14" s="25"/>
      <c r="J14" s="24"/>
    </row>
    <row r="15" spans="1:12" s="57" customFormat="1" ht="15.5" x14ac:dyDescent="0.35">
      <c r="A15" s="108"/>
      <c r="B15" s="66"/>
      <c r="C15" s="123"/>
      <c r="D15" s="123"/>
      <c r="E15" s="123"/>
      <c r="F15" s="123"/>
      <c r="G15" s="119"/>
      <c r="H15" s="24"/>
      <c r="I15" s="24"/>
      <c r="J15" s="23"/>
    </row>
    <row r="16" spans="1:12" s="57" customFormat="1" ht="15.5" x14ac:dyDescent="0.35">
      <c r="A16" s="66"/>
      <c r="B16" s="103"/>
      <c r="C16" s="125"/>
      <c r="D16" s="123"/>
      <c r="E16" s="123"/>
      <c r="F16" s="123"/>
      <c r="G16" s="119"/>
      <c r="H16" s="24"/>
      <c r="I16" s="25"/>
      <c r="J16" s="24"/>
    </row>
    <row r="17" spans="1:10" s="57" customFormat="1" ht="15.5" x14ac:dyDescent="0.35">
      <c r="A17" s="66"/>
      <c r="B17" s="66"/>
      <c r="C17" s="123"/>
      <c r="D17" s="123"/>
      <c r="E17" s="123"/>
      <c r="F17" s="125"/>
      <c r="G17" s="119"/>
      <c r="H17" s="24"/>
      <c r="I17" s="25"/>
      <c r="J17" s="24"/>
    </row>
    <row r="18" spans="1:10" s="57" customFormat="1" ht="15.5" x14ac:dyDescent="0.35">
      <c r="A18" s="108"/>
      <c r="B18" s="108"/>
      <c r="C18" s="123"/>
      <c r="D18" s="123"/>
      <c r="E18" s="123"/>
      <c r="F18" s="123"/>
      <c r="G18" s="119"/>
      <c r="H18" s="24"/>
      <c r="I18" s="25"/>
      <c r="J18" s="24"/>
    </row>
    <row r="19" spans="1:10" s="57" customFormat="1" ht="15.5" x14ac:dyDescent="0.35">
      <c r="A19" s="66"/>
      <c r="B19" s="66"/>
      <c r="C19" s="123"/>
      <c r="D19" s="123"/>
      <c r="E19" s="123"/>
      <c r="F19" s="123"/>
      <c r="G19" s="119"/>
      <c r="H19" s="24"/>
      <c r="I19" s="25"/>
      <c r="J19" s="24"/>
    </row>
    <row r="20" spans="1:10" s="57" customFormat="1" ht="15.5" x14ac:dyDescent="0.35">
      <c r="A20" s="108"/>
      <c r="B20" s="108"/>
      <c r="C20" s="125"/>
      <c r="D20" s="123"/>
      <c r="E20" s="123"/>
      <c r="F20" s="125"/>
      <c r="G20" s="119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dimension ref="A1:M66"/>
  <sheetViews>
    <sheetView workbookViewId="0">
      <selection activeCell="C14" sqref="C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-163.04000000000087</v>
      </c>
      <c r="G2" s="10"/>
      <c r="H2" s="84"/>
      <c r="I2" s="85"/>
      <c r="J2" s="84"/>
    </row>
    <row r="3" spans="1:12" ht="15" thickTop="1" x14ac:dyDescent="0.35">
      <c r="A3" s="47" t="s">
        <v>44</v>
      </c>
      <c r="B3" s="11" t="s">
        <v>38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14544.04</v>
      </c>
      <c r="E5" s="64"/>
      <c r="F5" s="63">
        <f>SUM(F8:F51)</f>
        <v>47534.85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469</v>
      </c>
      <c r="B8" s="117" t="s">
        <v>486</v>
      </c>
      <c r="C8" s="231">
        <v>30000</v>
      </c>
      <c r="D8" s="232">
        <v>2179</v>
      </c>
      <c r="E8" s="232"/>
      <c r="F8" s="116" t="s">
        <v>67</v>
      </c>
      <c r="G8" s="118"/>
      <c r="H8" s="89"/>
      <c r="I8" s="90"/>
      <c r="J8" s="91"/>
    </row>
    <row r="9" spans="1:12" s="57" customFormat="1" ht="15.5" x14ac:dyDescent="0.35">
      <c r="A9" s="25" t="s">
        <v>534</v>
      </c>
      <c r="B9" s="114" t="s">
        <v>514</v>
      </c>
      <c r="C9" s="231">
        <v>1580</v>
      </c>
      <c r="D9" s="232">
        <v>780</v>
      </c>
      <c r="E9" s="232"/>
      <c r="F9" s="233">
        <v>780</v>
      </c>
      <c r="G9" s="118" t="s">
        <v>533</v>
      </c>
      <c r="H9" s="89"/>
      <c r="I9" s="95"/>
      <c r="J9" s="96"/>
    </row>
    <row r="10" spans="1:12" s="57" customFormat="1" ht="15.5" x14ac:dyDescent="0.35">
      <c r="A10" s="108" t="s">
        <v>535</v>
      </c>
      <c r="B10" s="103" t="s">
        <v>515</v>
      </c>
      <c r="C10" s="234">
        <v>14929.77</v>
      </c>
      <c r="D10" s="233">
        <v>999</v>
      </c>
      <c r="E10" s="233"/>
      <c r="F10" s="233">
        <v>430.97</v>
      </c>
      <c r="G10" s="113" t="s">
        <v>508</v>
      </c>
      <c r="H10" s="24"/>
      <c r="I10" s="69"/>
      <c r="J10" s="71"/>
    </row>
    <row r="11" spans="1:12" s="57" customFormat="1" ht="15.5" x14ac:dyDescent="0.35">
      <c r="A11" s="108" t="s">
        <v>536</v>
      </c>
      <c r="B11" s="108" t="s">
        <v>458</v>
      </c>
      <c r="C11" s="235">
        <v>9810</v>
      </c>
      <c r="D11" s="233">
        <v>1500</v>
      </c>
      <c r="E11" s="233"/>
      <c r="F11" s="233">
        <v>5301</v>
      </c>
      <c r="G11" s="119" t="s">
        <v>479</v>
      </c>
      <c r="H11" s="24"/>
      <c r="I11" s="69"/>
      <c r="J11" s="71"/>
    </row>
    <row r="12" spans="1:12" s="57" customFormat="1" ht="15.5" x14ac:dyDescent="0.35">
      <c r="A12" s="108" t="s">
        <v>537</v>
      </c>
      <c r="B12" s="108" t="s">
        <v>516</v>
      </c>
      <c r="C12" s="235">
        <v>7149.88</v>
      </c>
      <c r="D12" s="233">
        <v>500</v>
      </c>
      <c r="E12" s="233"/>
      <c r="F12" s="233">
        <v>2149.88</v>
      </c>
      <c r="G12" s="119" t="s">
        <v>527</v>
      </c>
      <c r="H12" s="24"/>
      <c r="I12" s="24"/>
      <c r="J12" s="23"/>
    </row>
    <row r="13" spans="1:12" s="57" customFormat="1" ht="15.5" x14ac:dyDescent="0.35">
      <c r="A13" s="108" t="s">
        <v>538</v>
      </c>
      <c r="B13" s="108" t="s">
        <v>517</v>
      </c>
      <c r="C13" s="235">
        <v>2269</v>
      </c>
      <c r="D13" s="233">
        <v>1000</v>
      </c>
      <c r="E13" s="233"/>
      <c r="F13" s="233">
        <v>1269</v>
      </c>
      <c r="G13" s="119" t="s">
        <v>528</v>
      </c>
      <c r="H13" s="24"/>
      <c r="I13" s="24"/>
      <c r="J13" s="23"/>
    </row>
    <row r="14" spans="1:12" s="57" customFormat="1" ht="15.5" x14ac:dyDescent="0.35">
      <c r="A14" s="108" t="s">
        <v>539</v>
      </c>
      <c r="B14" s="103" t="s">
        <v>518</v>
      </c>
      <c r="C14" s="234">
        <v>4000</v>
      </c>
      <c r="D14" s="233">
        <v>900</v>
      </c>
      <c r="E14" s="233"/>
      <c r="F14" s="116" t="s">
        <v>67</v>
      </c>
      <c r="G14" s="119" t="s">
        <v>529</v>
      </c>
      <c r="H14" s="24"/>
      <c r="I14" s="25"/>
      <c r="J14" s="24"/>
    </row>
    <row r="15" spans="1:12" s="57" customFormat="1" ht="15.5" x14ac:dyDescent="0.35">
      <c r="A15" s="108" t="s">
        <v>540</v>
      </c>
      <c r="B15" s="109" t="s">
        <v>519</v>
      </c>
      <c r="C15" s="234">
        <v>8380</v>
      </c>
      <c r="D15" s="233">
        <v>1000</v>
      </c>
      <c r="E15" s="233"/>
      <c r="F15" s="233">
        <v>3380</v>
      </c>
      <c r="G15" s="113" t="s">
        <v>530</v>
      </c>
      <c r="H15" s="24"/>
      <c r="I15" s="24"/>
      <c r="J15" s="23"/>
    </row>
    <row r="16" spans="1:12" s="57" customFormat="1" ht="15.5" x14ac:dyDescent="0.35">
      <c r="A16" s="108" t="s">
        <v>541</v>
      </c>
      <c r="B16" s="108" t="s">
        <v>520</v>
      </c>
      <c r="C16" s="234">
        <v>35140</v>
      </c>
      <c r="D16" s="233">
        <v>1000</v>
      </c>
      <c r="E16" s="233"/>
      <c r="F16" s="233">
        <v>33140</v>
      </c>
      <c r="G16" s="119" t="s">
        <v>64</v>
      </c>
      <c r="H16" s="24"/>
      <c r="I16" s="25"/>
      <c r="J16" s="24"/>
    </row>
    <row r="17" spans="1:10" s="57" customFormat="1" ht="15.5" x14ac:dyDescent="0.35">
      <c r="A17" s="108" t="s">
        <v>542</v>
      </c>
      <c r="B17" s="108" t="s">
        <v>521</v>
      </c>
      <c r="C17" s="235">
        <v>2866</v>
      </c>
      <c r="D17" s="233">
        <v>1866</v>
      </c>
      <c r="E17" s="233"/>
      <c r="F17" s="233">
        <v>1000</v>
      </c>
      <c r="G17" s="119" t="s">
        <v>531</v>
      </c>
      <c r="H17" s="24"/>
      <c r="I17" s="25"/>
      <c r="J17" s="24"/>
    </row>
    <row r="18" spans="1:10" s="57" customFormat="1" ht="15.5" x14ac:dyDescent="0.35">
      <c r="A18" s="236" t="s">
        <v>67</v>
      </c>
      <c r="B18" s="109" t="s">
        <v>522</v>
      </c>
      <c r="C18" s="234">
        <v>191.67</v>
      </c>
      <c r="D18" s="233">
        <v>191.67</v>
      </c>
      <c r="E18" s="233"/>
      <c r="F18" s="116" t="s">
        <v>67</v>
      </c>
      <c r="G18" s="119"/>
      <c r="H18" s="24"/>
      <c r="I18" s="25"/>
      <c r="J18" s="24"/>
    </row>
    <row r="19" spans="1:10" s="57" customFormat="1" ht="15.5" x14ac:dyDescent="0.35">
      <c r="A19" s="108" t="s">
        <v>543</v>
      </c>
      <c r="B19" s="108" t="s">
        <v>523</v>
      </c>
      <c r="C19" s="235">
        <v>1202</v>
      </c>
      <c r="D19" s="233">
        <v>1202</v>
      </c>
      <c r="E19" s="233"/>
      <c r="F19" s="116" t="s">
        <v>67</v>
      </c>
      <c r="G19" s="120" t="s">
        <v>532</v>
      </c>
      <c r="H19" s="24"/>
      <c r="I19" s="25"/>
      <c r="J19" s="24"/>
    </row>
    <row r="20" spans="1:10" s="57" customFormat="1" ht="15.5" x14ac:dyDescent="0.35">
      <c r="A20" s="108" t="s">
        <v>544</v>
      </c>
      <c r="B20" s="108" t="s">
        <v>524</v>
      </c>
      <c r="C20" s="234">
        <v>238</v>
      </c>
      <c r="D20" s="233">
        <v>238</v>
      </c>
      <c r="E20" s="233"/>
      <c r="F20" s="116" t="s">
        <v>67</v>
      </c>
      <c r="G20" s="120" t="s">
        <v>532</v>
      </c>
      <c r="H20" s="24"/>
      <c r="I20" s="25"/>
      <c r="J20" s="24"/>
    </row>
    <row r="21" spans="1:10" s="57" customFormat="1" ht="15.5" x14ac:dyDescent="0.35">
      <c r="A21" s="108" t="s">
        <v>545</v>
      </c>
      <c r="B21" s="108" t="s">
        <v>525</v>
      </c>
      <c r="C21" s="234">
        <v>1440</v>
      </c>
      <c r="D21" s="233">
        <v>96</v>
      </c>
      <c r="E21" s="233"/>
      <c r="F21" s="116" t="s">
        <v>67</v>
      </c>
      <c r="G21" s="120"/>
      <c r="H21" s="24"/>
      <c r="I21" s="25"/>
      <c r="J21" s="24"/>
    </row>
    <row r="22" spans="1:10" s="57" customFormat="1" ht="15.5" x14ac:dyDescent="0.35">
      <c r="A22" s="54" t="s">
        <v>67</v>
      </c>
      <c r="B22" s="1" t="s">
        <v>467</v>
      </c>
      <c r="C22" s="75" t="s">
        <v>67</v>
      </c>
      <c r="D22" s="107">
        <v>92.37</v>
      </c>
      <c r="E22" s="107"/>
      <c r="F22" s="75" t="s">
        <v>67</v>
      </c>
      <c r="G22" s="24"/>
      <c r="H22" s="24"/>
      <c r="I22" s="25"/>
      <c r="J22" s="24"/>
    </row>
    <row r="23" spans="1:10" s="57" customFormat="1" ht="15.5" x14ac:dyDescent="0.35">
      <c r="A23" s="54" t="s">
        <v>546</v>
      </c>
      <c r="B23" s="1" t="s">
        <v>526</v>
      </c>
      <c r="C23" s="107">
        <v>1000</v>
      </c>
      <c r="D23" s="107">
        <v>1000</v>
      </c>
      <c r="E23" s="107"/>
      <c r="F23" s="107">
        <v>84</v>
      </c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dimension ref="A1:M66"/>
  <sheetViews>
    <sheetView zoomScaleNormal="100" workbookViewId="0">
      <selection activeCell="G28" sqref="G28"/>
    </sheetView>
  </sheetViews>
  <sheetFormatPr defaultColWidth="9.1796875" defaultRowHeight="14.5" x14ac:dyDescent="0.35"/>
  <cols>
    <col min="1" max="1" width="12.1796875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591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15</v>
      </c>
      <c r="B3" s="11" t="s">
        <v>37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64405.82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261</v>
      </c>
      <c r="B8" s="82" t="s">
        <v>262</v>
      </c>
      <c r="C8" s="21">
        <v>17300</v>
      </c>
      <c r="D8" s="21">
        <v>500</v>
      </c>
      <c r="E8" s="22"/>
      <c r="F8" s="22">
        <f t="shared" ref="F8:F14" si="0">D8-E8</f>
        <v>500</v>
      </c>
      <c r="G8" s="219">
        <v>45428</v>
      </c>
      <c r="H8" s="89"/>
      <c r="I8" s="90"/>
      <c r="J8" s="91"/>
    </row>
    <row r="9" spans="1:12" s="57" customFormat="1" ht="15.5" x14ac:dyDescent="0.35">
      <c r="A9" s="25" t="s">
        <v>263</v>
      </c>
      <c r="B9" s="82" t="s">
        <v>264</v>
      </c>
      <c r="C9" s="21">
        <v>1900</v>
      </c>
      <c r="D9" s="21">
        <v>300</v>
      </c>
      <c r="E9" s="22"/>
      <c r="F9" s="22">
        <f t="shared" si="0"/>
        <v>300</v>
      </c>
      <c r="G9" s="219">
        <v>45427</v>
      </c>
      <c r="H9" s="24"/>
      <c r="I9" s="67"/>
      <c r="J9" s="68"/>
    </row>
    <row r="10" spans="1:12" s="57" customFormat="1" ht="15.5" x14ac:dyDescent="0.35">
      <c r="A10" s="25" t="s">
        <v>265</v>
      </c>
      <c r="B10" s="1" t="s">
        <v>266</v>
      </c>
      <c r="C10" s="21">
        <v>840</v>
      </c>
      <c r="D10" s="21">
        <v>400</v>
      </c>
      <c r="E10" s="22"/>
      <c r="F10" s="22">
        <f t="shared" si="0"/>
        <v>400</v>
      </c>
      <c r="G10" s="79">
        <v>45427</v>
      </c>
      <c r="H10" s="24"/>
      <c r="I10" s="69"/>
      <c r="J10" s="71"/>
    </row>
    <row r="11" spans="1:12" s="57" customFormat="1" ht="15.5" x14ac:dyDescent="0.35">
      <c r="A11" s="25" t="s">
        <v>267</v>
      </c>
      <c r="B11" s="1" t="s">
        <v>268</v>
      </c>
      <c r="C11" s="21">
        <v>528</v>
      </c>
      <c r="D11" s="21">
        <v>528</v>
      </c>
      <c r="E11" s="22"/>
      <c r="F11" s="22">
        <f t="shared" si="0"/>
        <v>528</v>
      </c>
      <c r="G11" s="79">
        <v>45538</v>
      </c>
      <c r="H11" s="24"/>
      <c r="I11" s="69"/>
      <c r="J11" s="71"/>
    </row>
    <row r="12" spans="1:12" s="57" customFormat="1" ht="26" x14ac:dyDescent="0.35">
      <c r="A12" s="25" t="s">
        <v>269</v>
      </c>
      <c r="B12" s="82" t="s">
        <v>270</v>
      </c>
      <c r="C12" s="21">
        <v>1180</v>
      </c>
      <c r="D12" s="21">
        <v>590</v>
      </c>
      <c r="E12" s="22"/>
      <c r="F12" s="22">
        <f t="shared" si="0"/>
        <v>590</v>
      </c>
      <c r="G12" s="79">
        <v>45428</v>
      </c>
      <c r="H12" s="24"/>
      <c r="I12" s="24"/>
      <c r="J12" s="23"/>
    </row>
    <row r="13" spans="1:12" s="57" customFormat="1" ht="15.5" x14ac:dyDescent="0.35">
      <c r="A13" s="25" t="s">
        <v>271</v>
      </c>
      <c r="B13" s="82" t="s">
        <v>272</v>
      </c>
      <c r="C13" s="21">
        <v>1000</v>
      </c>
      <c r="D13" s="21">
        <v>800</v>
      </c>
      <c r="E13" s="22"/>
      <c r="F13" s="22">
        <f t="shared" si="0"/>
        <v>800</v>
      </c>
      <c r="G13" s="79">
        <v>45463</v>
      </c>
      <c r="H13" s="24"/>
      <c r="I13" s="24"/>
      <c r="J13" s="23"/>
    </row>
    <row r="14" spans="1:12" s="57" customFormat="1" ht="15.5" x14ac:dyDescent="0.35">
      <c r="A14" s="25" t="s">
        <v>273</v>
      </c>
      <c r="B14" s="244" t="s">
        <v>274</v>
      </c>
      <c r="C14" s="21">
        <v>8385.52</v>
      </c>
      <c r="D14" s="245">
        <v>796.79</v>
      </c>
      <c r="E14" s="22"/>
      <c r="F14" s="22">
        <f t="shared" si="0"/>
        <v>796.79</v>
      </c>
      <c r="G14" s="79">
        <v>45565</v>
      </c>
      <c r="H14" s="24"/>
      <c r="I14" s="25"/>
      <c r="J14" s="24"/>
    </row>
    <row r="15" spans="1:12" s="57" customFormat="1" ht="15.5" x14ac:dyDescent="0.35">
      <c r="A15" s="25" t="s">
        <v>275</v>
      </c>
      <c r="B15" s="1" t="s">
        <v>276</v>
      </c>
      <c r="C15" s="21">
        <v>3500</v>
      </c>
      <c r="D15" s="21">
        <v>750</v>
      </c>
      <c r="E15" s="221"/>
      <c r="F15" s="22">
        <v>526</v>
      </c>
      <c r="G15" s="79">
        <v>45581</v>
      </c>
      <c r="H15" s="24"/>
      <c r="I15" s="24"/>
      <c r="J15" s="23"/>
    </row>
    <row r="16" spans="1:12" s="57" customFormat="1" ht="15.5" x14ac:dyDescent="0.35">
      <c r="A16" s="25" t="s">
        <v>277</v>
      </c>
      <c r="B16" s="1" t="s">
        <v>278</v>
      </c>
      <c r="C16" s="21">
        <v>1403.43</v>
      </c>
      <c r="D16" s="21">
        <v>700</v>
      </c>
      <c r="E16" s="221"/>
      <c r="F16" s="22">
        <v>403.03</v>
      </c>
      <c r="G16" s="79">
        <v>45581</v>
      </c>
      <c r="H16" s="24"/>
      <c r="I16" s="25"/>
      <c r="J16" s="24"/>
    </row>
    <row r="17" spans="1:10" s="57" customFormat="1" ht="15.5" x14ac:dyDescent="0.35">
      <c r="A17" s="1" t="s">
        <v>279</v>
      </c>
      <c r="B17" s="1" t="s">
        <v>280</v>
      </c>
      <c r="C17" s="21">
        <v>1600</v>
      </c>
      <c r="D17" s="21">
        <v>800</v>
      </c>
      <c r="E17" s="22"/>
      <c r="F17" s="75" t="s">
        <v>67</v>
      </c>
      <c r="G17" s="79">
        <v>45601</v>
      </c>
      <c r="H17" s="24"/>
      <c r="I17" s="25"/>
      <c r="J17" s="24"/>
    </row>
    <row r="18" spans="1:10" s="57" customFormat="1" ht="15.5" x14ac:dyDescent="0.35">
      <c r="A18" s="1" t="s">
        <v>281</v>
      </c>
      <c r="B18" s="1" t="s">
        <v>282</v>
      </c>
      <c r="C18" s="21">
        <v>224.26</v>
      </c>
      <c r="D18" s="21">
        <v>224.26</v>
      </c>
      <c r="E18" s="22"/>
      <c r="F18" s="75" t="s">
        <v>67</v>
      </c>
      <c r="G18" s="79">
        <v>45601</v>
      </c>
      <c r="H18" s="24"/>
      <c r="I18" s="25"/>
      <c r="J18" s="24"/>
    </row>
    <row r="19" spans="1:10" s="57" customFormat="1" ht="15.5" x14ac:dyDescent="0.35">
      <c r="A19" s="1" t="s">
        <v>283</v>
      </c>
      <c r="B19" s="1" t="s">
        <v>284</v>
      </c>
      <c r="C19" s="21">
        <v>800</v>
      </c>
      <c r="D19" s="21">
        <v>800</v>
      </c>
      <c r="E19" s="22"/>
      <c r="F19" s="75" t="s">
        <v>67</v>
      </c>
      <c r="G19" s="79">
        <v>45608</v>
      </c>
      <c r="H19" s="24"/>
      <c r="I19" s="25"/>
      <c r="J19" s="24"/>
    </row>
    <row r="20" spans="1:10" s="57" customFormat="1" ht="15.5" x14ac:dyDescent="0.35">
      <c r="A20" s="114" t="s">
        <v>285</v>
      </c>
      <c r="B20" s="1" t="s">
        <v>286</v>
      </c>
      <c r="C20" s="21">
        <v>190.8</v>
      </c>
      <c r="D20" s="246">
        <v>190.8</v>
      </c>
      <c r="E20" s="22"/>
      <c r="F20" s="75" t="s">
        <v>67</v>
      </c>
      <c r="G20" s="79">
        <v>45649</v>
      </c>
      <c r="H20" s="24"/>
      <c r="I20" s="25"/>
      <c r="J20" s="24"/>
    </row>
    <row r="21" spans="1:10" s="57" customFormat="1" ht="15.5" x14ac:dyDescent="0.35">
      <c r="A21" s="1" t="s">
        <v>287</v>
      </c>
      <c r="B21" s="1" t="s">
        <v>288</v>
      </c>
      <c r="C21" s="21">
        <v>1150</v>
      </c>
      <c r="D21" s="21">
        <v>900</v>
      </c>
      <c r="E21" s="222"/>
      <c r="F21" s="107">
        <v>250</v>
      </c>
      <c r="G21" s="79">
        <v>45681</v>
      </c>
      <c r="H21" s="24"/>
      <c r="I21" s="25"/>
      <c r="J21" s="24"/>
    </row>
    <row r="22" spans="1:10" s="57" customFormat="1" ht="15.5" x14ac:dyDescent="0.35">
      <c r="A22" s="1" t="s">
        <v>289</v>
      </c>
      <c r="B22" s="1" t="s">
        <v>290</v>
      </c>
      <c r="C22" s="75" t="s">
        <v>67</v>
      </c>
      <c r="D22" s="21">
        <v>1250</v>
      </c>
      <c r="E22" s="22"/>
      <c r="F22" s="75" t="s">
        <v>67</v>
      </c>
      <c r="G22" s="79">
        <v>45707</v>
      </c>
      <c r="H22" s="24"/>
      <c r="I22" s="25"/>
      <c r="J22" s="24"/>
    </row>
    <row r="23" spans="1:10" s="57" customFormat="1" ht="15.5" x14ac:dyDescent="0.35">
      <c r="A23" s="1" t="s">
        <v>291</v>
      </c>
      <c r="B23" s="1" t="s">
        <v>292</v>
      </c>
      <c r="C23" s="75" t="s">
        <v>67</v>
      </c>
      <c r="D23" s="21">
        <v>630</v>
      </c>
      <c r="E23" s="22"/>
      <c r="F23" s="75" t="s">
        <v>67</v>
      </c>
      <c r="G23" s="79">
        <v>45693</v>
      </c>
      <c r="H23" s="24"/>
      <c r="I23" s="25"/>
      <c r="J23" s="24"/>
    </row>
    <row r="24" spans="1:10" s="57" customFormat="1" ht="15.5" x14ac:dyDescent="0.35">
      <c r="A24" s="25" t="s">
        <v>293</v>
      </c>
      <c r="B24" s="1" t="s">
        <v>294</v>
      </c>
      <c r="C24" s="21">
        <v>1000</v>
      </c>
      <c r="D24" s="21">
        <v>1000</v>
      </c>
      <c r="E24" s="22"/>
      <c r="F24" s="22">
        <v>45000</v>
      </c>
      <c r="G24" s="79">
        <v>45713</v>
      </c>
      <c r="H24" s="24"/>
      <c r="I24" s="25"/>
      <c r="J24" s="24"/>
    </row>
    <row r="25" spans="1:10" s="57" customFormat="1" ht="15.5" x14ac:dyDescent="0.35">
      <c r="A25" s="25" t="s">
        <v>295</v>
      </c>
      <c r="B25" s="1" t="s">
        <v>296</v>
      </c>
      <c r="C25" s="21">
        <v>500</v>
      </c>
      <c r="D25" s="21">
        <v>500</v>
      </c>
      <c r="E25" s="222"/>
      <c r="F25" s="107">
        <v>310</v>
      </c>
      <c r="G25" s="79">
        <v>45713</v>
      </c>
      <c r="H25" s="24"/>
      <c r="I25" s="25"/>
      <c r="J25" s="24"/>
    </row>
    <row r="26" spans="1:10" s="57" customFormat="1" ht="15.5" x14ac:dyDescent="0.35">
      <c r="A26" s="25" t="s">
        <v>297</v>
      </c>
      <c r="B26" s="1" t="s">
        <v>298</v>
      </c>
      <c r="C26" s="21">
        <v>353.99</v>
      </c>
      <c r="D26" s="21">
        <v>353.99</v>
      </c>
      <c r="E26" s="22"/>
      <c r="F26" s="75" t="s">
        <v>67</v>
      </c>
      <c r="G26" s="79">
        <v>45713</v>
      </c>
      <c r="H26" s="24"/>
      <c r="I26" s="25"/>
      <c r="J26" s="24"/>
    </row>
    <row r="27" spans="1:10" s="57" customFormat="1" ht="15.5" x14ac:dyDescent="0.35">
      <c r="A27" s="25" t="s">
        <v>299</v>
      </c>
      <c r="B27" s="1" t="s">
        <v>300</v>
      </c>
      <c r="C27" s="21">
        <v>5000</v>
      </c>
      <c r="D27" s="21">
        <v>2386.16</v>
      </c>
      <c r="E27" s="222"/>
      <c r="F27" s="22">
        <v>14002</v>
      </c>
      <c r="G27" s="79">
        <v>45727</v>
      </c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2"/>
      <c r="F28" s="24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2"/>
      <c r="F29" s="24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dimension ref="A1:M66"/>
  <sheetViews>
    <sheetView workbookViewId="0">
      <selection activeCell="A8" sqref="A8:G1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62.559999999999491</v>
      </c>
      <c r="G2" s="10"/>
      <c r="H2" s="84"/>
      <c r="I2" s="85"/>
      <c r="J2" s="84"/>
    </row>
    <row r="3" spans="1:12" ht="15" thickTop="1" x14ac:dyDescent="0.35">
      <c r="A3" s="47" t="s">
        <v>16</v>
      </c>
      <c r="B3" s="11" t="s">
        <v>45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14318.44</v>
      </c>
      <c r="E5" s="64"/>
      <c r="F5" s="63">
        <f>SUM(F8:F51)</f>
        <v>25342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109" t="s">
        <v>565</v>
      </c>
      <c r="B8" s="108" t="s">
        <v>547</v>
      </c>
      <c r="C8" s="235">
        <v>700</v>
      </c>
      <c r="D8" s="233">
        <v>700</v>
      </c>
      <c r="E8" s="107"/>
      <c r="F8" s="116" t="s">
        <v>67</v>
      </c>
      <c r="G8" s="119" t="s">
        <v>564</v>
      </c>
      <c r="H8" s="89"/>
      <c r="I8" s="90"/>
      <c r="J8" s="91"/>
    </row>
    <row r="9" spans="1:12" s="57" customFormat="1" ht="15.5" x14ac:dyDescent="0.35">
      <c r="A9" s="109" t="s">
        <v>566</v>
      </c>
      <c r="B9" s="109" t="s">
        <v>548</v>
      </c>
      <c r="C9" s="238">
        <v>3623.94</v>
      </c>
      <c r="D9" s="239">
        <v>983</v>
      </c>
      <c r="E9" s="107"/>
      <c r="F9" s="116" t="s">
        <v>67</v>
      </c>
      <c r="G9" s="120" t="s">
        <v>159</v>
      </c>
      <c r="H9" s="89"/>
      <c r="I9" s="95"/>
      <c r="J9" s="96"/>
    </row>
    <row r="10" spans="1:12" s="57" customFormat="1" ht="15.5" x14ac:dyDescent="0.35">
      <c r="A10" s="108" t="s">
        <v>567</v>
      </c>
      <c r="B10" s="108" t="s">
        <v>549</v>
      </c>
      <c r="C10" s="234">
        <v>9246.16</v>
      </c>
      <c r="D10" s="234">
        <v>1500</v>
      </c>
      <c r="E10" s="107"/>
      <c r="F10" s="233">
        <v>5900</v>
      </c>
      <c r="G10" s="113" t="s">
        <v>178</v>
      </c>
      <c r="H10" s="89"/>
      <c r="I10" s="97"/>
      <c r="J10" s="91"/>
    </row>
    <row r="11" spans="1:12" s="57" customFormat="1" ht="15.5" x14ac:dyDescent="0.35">
      <c r="A11" s="108" t="s">
        <v>568</v>
      </c>
      <c r="B11" s="108" t="s">
        <v>550</v>
      </c>
      <c r="C11" s="234">
        <v>18832</v>
      </c>
      <c r="D11" s="234">
        <v>744</v>
      </c>
      <c r="E11" s="107"/>
      <c r="F11" s="233">
        <v>18092</v>
      </c>
      <c r="G11" s="118" t="s">
        <v>559</v>
      </c>
      <c r="H11" s="24"/>
      <c r="I11" s="69"/>
      <c r="J11" s="71"/>
    </row>
    <row r="12" spans="1:12" s="57" customFormat="1" ht="15.5" x14ac:dyDescent="0.35">
      <c r="A12" s="108" t="s">
        <v>569</v>
      </c>
      <c r="B12" s="108" t="s">
        <v>551</v>
      </c>
      <c r="C12" s="234">
        <v>5350</v>
      </c>
      <c r="D12" s="232">
        <v>2540</v>
      </c>
      <c r="E12" s="107"/>
      <c r="F12" s="233">
        <v>1350</v>
      </c>
      <c r="G12" s="119" t="s">
        <v>560</v>
      </c>
      <c r="H12" s="24"/>
      <c r="I12" s="24"/>
      <c r="J12" s="23"/>
    </row>
    <row r="13" spans="1:12" s="57" customFormat="1" ht="25" x14ac:dyDescent="0.35">
      <c r="A13" s="108" t="s">
        <v>552</v>
      </c>
      <c r="B13" s="108" t="s">
        <v>553</v>
      </c>
      <c r="C13" s="241" t="s">
        <v>67</v>
      </c>
      <c r="D13" s="232">
        <v>159.22</v>
      </c>
      <c r="E13" s="107"/>
      <c r="F13" s="116" t="s">
        <v>67</v>
      </c>
      <c r="G13" s="120" t="s">
        <v>145</v>
      </c>
      <c r="H13" s="24"/>
      <c r="I13" s="24"/>
      <c r="J13" s="23"/>
    </row>
    <row r="14" spans="1:12" s="57" customFormat="1" ht="15.5" x14ac:dyDescent="0.35">
      <c r="A14" s="108" t="s">
        <v>570</v>
      </c>
      <c r="B14" s="108" t="s">
        <v>554</v>
      </c>
      <c r="C14" s="234">
        <v>17106.2</v>
      </c>
      <c r="D14" s="233">
        <v>1495</v>
      </c>
      <c r="E14" s="107"/>
      <c r="F14" s="237" t="s">
        <v>67</v>
      </c>
      <c r="G14" s="118"/>
      <c r="H14" s="24"/>
      <c r="I14" s="25"/>
      <c r="J14" s="24"/>
    </row>
    <row r="15" spans="1:12" s="57" customFormat="1" ht="15.5" x14ac:dyDescent="0.35">
      <c r="A15" s="108" t="s">
        <v>571</v>
      </c>
      <c r="B15" s="109" t="s">
        <v>555</v>
      </c>
      <c r="C15" s="234">
        <v>2900</v>
      </c>
      <c r="D15" s="233">
        <v>1000</v>
      </c>
      <c r="E15" s="107"/>
      <c r="F15" s="116" t="s">
        <v>67</v>
      </c>
      <c r="G15" s="119" t="s">
        <v>561</v>
      </c>
      <c r="H15" s="24"/>
      <c r="I15" s="24"/>
      <c r="J15" s="23"/>
    </row>
    <row r="16" spans="1:12" s="57" customFormat="1" ht="15.5" x14ac:dyDescent="0.35">
      <c r="A16" s="108" t="s">
        <v>572</v>
      </c>
      <c r="B16" s="109" t="s">
        <v>556</v>
      </c>
      <c r="C16" s="234">
        <v>1697</v>
      </c>
      <c r="D16" s="233">
        <v>1697</v>
      </c>
      <c r="E16" s="107"/>
      <c r="F16" s="116" t="s">
        <v>67</v>
      </c>
      <c r="G16" s="119" t="s">
        <v>562</v>
      </c>
      <c r="H16" s="24"/>
      <c r="I16" s="25"/>
      <c r="J16" s="24"/>
    </row>
    <row r="17" spans="1:10" s="57" customFormat="1" ht="15.5" x14ac:dyDescent="0.35">
      <c r="A17" s="108" t="s">
        <v>573</v>
      </c>
      <c r="B17" s="109" t="s">
        <v>557</v>
      </c>
      <c r="C17" s="234">
        <v>901</v>
      </c>
      <c r="D17" s="233">
        <v>901</v>
      </c>
      <c r="E17" s="107"/>
      <c r="F17" s="116" t="s">
        <v>67</v>
      </c>
      <c r="G17" s="119" t="s">
        <v>562</v>
      </c>
      <c r="H17" s="24"/>
      <c r="I17" s="25"/>
      <c r="J17" s="24"/>
    </row>
    <row r="18" spans="1:10" s="57" customFormat="1" ht="15.5" x14ac:dyDescent="0.35">
      <c r="A18" s="114" t="s">
        <v>574</v>
      </c>
      <c r="B18" s="108" t="s">
        <v>558</v>
      </c>
      <c r="C18" s="240">
        <v>7490</v>
      </c>
      <c r="D18" s="233">
        <v>2490</v>
      </c>
      <c r="E18" s="107"/>
      <c r="F18" s="75" t="s">
        <v>67</v>
      </c>
      <c r="G18" s="79" t="s">
        <v>563</v>
      </c>
      <c r="H18" s="24"/>
      <c r="I18" s="25"/>
      <c r="J18" s="24"/>
    </row>
    <row r="19" spans="1:10" s="57" customFormat="1" ht="26" x14ac:dyDescent="0.35">
      <c r="A19" s="98" t="s">
        <v>552</v>
      </c>
      <c r="B19" s="1" t="s">
        <v>467</v>
      </c>
      <c r="C19" s="75" t="s">
        <v>67</v>
      </c>
      <c r="D19" s="107">
        <v>109.22</v>
      </c>
      <c r="E19" s="107"/>
      <c r="F19" s="75" t="s">
        <v>67</v>
      </c>
      <c r="G19" s="24"/>
      <c r="H19" s="24"/>
      <c r="I19" s="25"/>
      <c r="J19" s="24"/>
    </row>
    <row r="20" spans="1:10" s="57" customFormat="1" ht="15.5" x14ac:dyDescent="0.35">
      <c r="A20" s="54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dimension ref="A1:M66"/>
  <sheetViews>
    <sheetView workbookViewId="0">
      <selection activeCell="A19" sqref="A1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435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17</v>
      </c>
      <c r="B3" s="11" t="s">
        <v>39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46325.4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109" t="s">
        <v>599</v>
      </c>
      <c r="B8" s="108" t="s">
        <v>575</v>
      </c>
      <c r="C8" s="235">
        <v>500</v>
      </c>
      <c r="D8" s="233">
        <v>500</v>
      </c>
      <c r="E8" s="107"/>
      <c r="F8" s="116" t="s">
        <v>67</v>
      </c>
      <c r="G8" s="120" t="s">
        <v>585</v>
      </c>
      <c r="H8" s="89"/>
      <c r="I8" s="90"/>
      <c r="J8" s="91"/>
    </row>
    <row r="9" spans="1:12" s="57" customFormat="1" ht="15.5" x14ac:dyDescent="0.35">
      <c r="A9" s="114" t="s">
        <v>600</v>
      </c>
      <c r="B9" s="114" t="s">
        <v>458</v>
      </c>
      <c r="C9" s="231">
        <v>9810</v>
      </c>
      <c r="D9" s="233">
        <v>1500</v>
      </c>
      <c r="E9" s="107"/>
      <c r="F9" s="233">
        <v>5301</v>
      </c>
      <c r="G9" s="120" t="s">
        <v>479</v>
      </c>
      <c r="H9" s="89"/>
      <c r="I9" s="95"/>
      <c r="J9" s="96"/>
    </row>
    <row r="10" spans="1:12" s="57" customFormat="1" ht="15.5" x14ac:dyDescent="0.35">
      <c r="A10" s="109" t="s">
        <v>601</v>
      </c>
      <c r="B10" s="108" t="s">
        <v>576</v>
      </c>
      <c r="C10" s="235">
        <v>12000</v>
      </c>
      <c r="D10" s="233">
        <v>3500</v>
      </c>
      <c r="E10" s="107"/>
      <c r="F10" s="233">
        <v>8500</v>
      </c>
      <c r="G10" s="120" t="s">
        <v>586</v>
      </c>
      <c r="H10" s="89"/>
      <c r="I10" s="97"/>
      <c r="J10" s="91"/>
    </row>
    <row r="11" spans="1:12" s="57" customFormat="1" ht="15.5" x14ac:dyDescent="0.35">
      <c r="A11" s="109" t="s">
        <v>602</v>
      </c>
      <c r="B11" s="108" t="s">
        <v>577</v>
      </c>
      <c r="C11" s="235">
        <v>1366.4</v>
      </c>
      <c r="D11" s="233">
        <v>1200</v>
      </c>
      <c r="E11" s="107"/>
      <c r="F11" s="233">
        <v>166.4</v>
      </c>
      <c r="G11" s="242" t="s">
        <v>590</v>
      </c>
      <c r="H11" s="89"/>
      <c r="I11" s="97"/>
      <c r="J11" s="91"/>
    </row>
    <row r="12" spans="1:12" s="57" customFormat="1" ht="15.5" x14ac:dyDescent="0.35">
      <c r="A12" s="108" t="s">
        <v>603</v>
      </c>
      <c r="B12" s="108" t="s">
        <v>578</v>
      </c>
      <c r="C12" s="235">
        <v>3000</v>
      </c>
      <c r="D12" s="233">
        <v>3000</v>
      </c>
      <c r="E12" s="107"/>
      <c r="F12" s="116" t="s">
        <v>67</v>
      </c>
      <c r="G12" s="119" t="s">
        <v>508</v>
      </c>
      <c r="H12" s="24"/>
      <c r="I12" s="24"/>
      <c r="J12" s="23"/>
    </row>
    <row r="13" spans="1:12" s="57" customFormat="1" ht="15.5" x14ac:dyDescent="0.35">
      <c r="A13" s="109" t="s">
        <v>604</v>
      </c>
      <c r="B13" s="108" t="s">
        <v>579</v>
      </c>
      <c r="C13" s="235">
        <v>500</v>
      </c>
      <c r="D13" s="233">
        <v>500</v>
      </c>
      <c r="E13" s="107"/>
      <c r="F13" s="116" t="s">
        <v>67</v>
      </c>
      <c r="G13" s="113" t="s">
        <v>559</v>
      </c>
      <c r="H13" s="24"/>
      <c r="I13" s="24"/>
      <c r="J13" s="23"/>
    </row>
    <row r="14" spans="1:12" s="57" customFormat="1" ht="15.5" x14ac:dyDescent="0.35">
      <c r="A14" s="109" t="s">
        <v>605</v>
      </c>
      <c r="B14" s="108" t="s">
        <v>580</v>
      </c>
      <c r="C14" s="235">
        <v>35958</v>
      </c>
      <c r="D14" s="233">
        <v>300</v>
      </c>
      <c r="E14" s="107"/>
      <c r="F14" s="233">
        <v>32358</v>
      </c>
      <c r="G14" s="113" t="s">
        <v>587</v>
      </c>
      <c r="H14" s="24"/>
      <c r="I14" s="25"/>
      <c r="J14" s="24"/>
    </row>
    <row r="15" spans="1:12" s="57" customFormat="1" ht="15.5" x14ac:dyDescent="0.35">
      <c r="A15" s="108" t="s">
        <v>606</v>
      </c>
      <c r="B15" s="108" t="s">
        <v>581</v>
      </c>
      <c r="C15" s="235">
        <v>2369.9899999999998</v>
      </c>
      <c r="D15" s="233">
        <v>2369.9899999999998</v>
      </c>
      <c r="E15" s="107"/>
      <c r="F15" s="116" t="s">
        <v>67</v>
      </c>
      <c r="G15" s="119" t="s">
        <v>588</v>
      </c>
      <c r="H15" s="24"/>
      <c r="I15" s="24"/>
      <c r="J15" s="23"/>
    </row>
    <row r="16" spans="1:12" s="57" customFormat="1" ht="15.5" x14ac:dyDescent="0.35">
      <c r="A16" s="108" t="s">
        <v>607</v>
      </c>
      <c r="B16" s="108" t="s">
        <v>582</v>
      </c>
      <c r="C16" s="235">
        <v>1000</v>
      </c>
      <c r="D16" s="233">
        <v>750</v>
      </c>
      <c r="E16" s="107"/>
      <c r="F16" s="116" t="s">
        <v>67</v>
      </c>
      <c r="G16" s="120" t="s">
        <v>532</v>
      </c>
      <c r="H16" s="24"/>
      <c r="I16" s="25"/>
      <c r="J16" s="24"/>
    </row>
    <row r="17" spans="1:10" s="57" customFormat="1" ht="15.5" x14ac:dyDescent="0.35">
      <c r="A17" s="108"/>
      <c r="B17" s="108" t="s">
        <v>583</v>
      </c>
      <c r="C17" s="243" t="s">
        <v>67</v>
      </c>
      <c r="D17" s="233">
        <v>205.7</v>
      </c>
      <c r="E17" s="107"/>
      <c r="F17" s="116" t="s">
        <v>67</v>
      </c>
      <c r="G17" s="119" t="s">
        <v>67</v>
      </c>
      <c r="H17" s="24"/>
      <c r="I17" s="25"/>
      <c r="J17" s="24"/>
    </row>
    <row r="18" spans="1:10" s="57" customFormat="1" ht="15.5" x14ac:dyDescent="0.35">
      <c r="A18" s="108" t="s">
        <v>608</v>
      </c>
      <c r="B18" s="25" t="s">
        <v>584</v>
      </c>
      <c r="C18" s="235">
        <v>9257.8799999999992</v>
      </c>
      <c r="D18" s="233">
        <v>574.30999999999995</v>
      </c>
      <c r="E18" s="107"/>
      <c r="F18" s="116" t="s">
        <v>67</v>
      </c>
      <c r="G18" s="120" t="s">
        <v>589</v>
      </c>
      <c r="H18" s="24"/>
      <c r="I18" s="25"/>
      <c r="J18" s="24"/>
    </row>
    <row r="19" spans="1:10" s="57" customFormat="1" ht="15.5" x14ac:dyDescent="0.35">
      <c r="A19" s="108"/>
      <c r="B19" s="109"/>
      <c r="C19" s="110"/>
      <c r="D19" s="111"/>
      <c r="E19" s="21"/>
      <c r="F19" s="112"/>
      <c r="G19" s="120"/>
      <c r="H19" s="24"/>
      <c r="I19" s="25"/>
      <c r="J19" s="24"/>
    </row>
    <row r="20" spans="1:10" s="57" customFormat="1" ht="15.5" x14ac:dyDescent="0.35">
      <c r="A20" s="54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7" customFormat="1" ht="15.5" x14ac:dyDescent="0.35">
      <c r="A21" s="54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7" customFormat="1" ht="15.5" x14ac:dyDescent="0.35">
      <c r="A22" s="54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7" customFormat="1" ht="15.5" x14ac:dyDescent="0.35">
      <c r="A23" s="54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7" customFormat="1" ht="15.5" x14ac:dyDescent="0.35">
      <c r="A24" s="54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7" customFormat="1" ht="15.5" x14ac:dyDescent="0.35">
      <c r="A25" s="54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7" customFormat="1" ht="15.5" x14ac:dyDescent="0.35">
      <c r="A26" s="54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7" customFormat="1" ht="15.5" x14ac:dyDescent="0.35">
      <c r="A27" s="54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7" customFormat="1" ht="15.5" x14ac:dyDescent="0.35">
      <c r="A28" s="54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7" customFormat="1" ht="15.5" x14ac:dyDescent="0.35">
      <c r="A29" s="54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7" customFormat="1" ht="15.5" x14ac:dyDescent="0.35">
      <c r="A30" s="54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7" customFormat="1" ht="15.5" x14ac:dyDescent="0.35">
      <c r="A31" s="54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dimension ref="A1:M66"/>
  <sheetViews>
    <sheetView workbookViewId="0">
      <selection activeCell="G9" sqref="G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591</v>
      </c>
      <c r="B1" s="55"/>
      <c r="C1" s="2"/>
      <c r="D1" s="2"/>
      <c r="E1" s="2"/>
      <c r="F1" s="3"/>
      <c r="G1" s="4"/>
      <c r="H1" s="84"/>
      <c r="I1" s="85"/>
      <c r="J1" s="84"/>
    </row>
    <row r="2" spans="1:12" ht="19.5" customHeight="1" thickBot="1" x14ac:dyDescent="0.4">
      <c r="A2" s="46" t="s">
        <v>55</v>
      </c>
      <c r="B2" s="8"/>
      <c r="D2" s="62" t="s">
        <v>0</v>
      </c>
      <c r="E2" s="9"/>
      <c r="F2" s="49">
        <f>14381-D5</f>
        <v>-19</v>
      </c>
      <c r="G2" s="10"/>
      <c r="H2" s="84"/>
      <c r="I2" s="85"/>
      <c r="J2" s="84"/>
    </row>
    <row r="3" spans="1:12" ht="15" thickTop="1" x14ac:dyDescent="0.35">
      <c r="A3" s="47" t="s">
        <v>18</v>
      </c>
      <c r="B3" s="11" t="s">
        <v>46</v>
      </c>
      <c r="C3" s="6"/>
      <c r="D3" s="6"/>
      <c r="E3" s="6"/>
      <c r="F3" s="12"/>
      <c r="G3" s="6"/>
      <c r="H3" s="84"/>
      <c r="I3" s="86"/>
      <c r="J3" s="87"/>
    </row>
    <row r="4" spans="1:12" x14ac:dyDescent="0.35">
      <c r="A4" s="47"/>
      <c r="B4" s="10"/>
      <c r="C4" s="11"/>
      <c r="D4" s="6"/>
      <c r="E4" s="6"/>
      <c r="F4" s="12"/>
      <c r="G4" s="6"/>
      <c r="H4" s="84"/>
      <c r="I4" s="86"/>
      <c r="J4" s="87"/>
    </row>
    <row r="5" spans="1:12" x14ac:dyDescent="0.35">
      <c r="A5" s="47"/>
      <c r="B5" s="11"/>
      <c r="C5" s="13" t="s">
        <v>2</v>
      </c>
      <c r="D5" s="63">
        <f>SUM(D8:D51)</f>
        <v>14400</v>
      </c>
      <c r="E5" s="64"/>
      <c r="F5" s="63">
        <f>SUM(F8:F51)</f>
        <v>53976</v>
      </c>
      <c r="G5" s="6"/>
      <c r="H5" s="84"/>
      <c r="I5" s="86"/>
      <c r="J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84"/>
      <c r="I6" s="86"/>
      <c r="J6" s="87"/>
    </row>
    <row r="7" spans="1:12" s="18" customFormat="1" ht="34.5" customHeight="1" x14ac:dyDescent="0.35">
      <c r="A7" s="14" t="s">
        <v>3</v>
      </c>
      <c r="B7" s="15" t="s">
        <v>4</v>
      </c>
      <c r="C7" s="56" t="s">
        <v>5</v>
      </c>
      <c r="D7" s="16" t="s">
        <v>6</v>
      </c>
      <c r="E7" s="16"/>
      <c r="F7" s="16" t="s">
        <v>7</v>
      </c>
      <c r="G7" s="17" t="s">
        <v>40</v>
      </c>
      <c r="H7" s="88"/>
      <c r="I7" s="88"/>
      <c r="J7" s="88"/>
      <c r="L7" s="19"/>
    </row>
    <row r="8" spans="1:12" s="57" customFormat="1" ht="14.25" customHeight="1" x14ac:dyDescent="0.35">
      <c r="A8" s="25" t="s">
        <v>301</v>
      </c>
      <c r="B8" s="82" t="s">
        <v>302</v>
      </c>
      <c r="C8" s="21">
        <v>5077</v>
      </c>
      <c r="D8" s="21">
        <v>1250</v>
      </c>
      <c r="E8" s="21"/>
      <c r="F8" s="232">
        <f t="shared" ref="F8:F17" si="0">D8-E8</f>
        <v>1250</v>
      </c>
      <c r="G8" s="220">
        <v>45440</v>
      </c>
      <c r="H8" s="89"/>
      <c r="I8" s="90"/>
      <c r="J8" s="91"/>
    </row>
    <row r="9" spans="1:12" s="57" customFormat="1" ht="15.5" x14ac:dyDescent="0.35">
      <c r="A9" s="25" t="s">
        <v>303</v>
      </c>
      <c r="B9" s="82" t="s">
        <v>304</v>
      </c>
      <c r="C9" s="21">
        <v>510</v>
      </c>
      <c r="D9" s="21">
        <v>300</v>
      </c>
      <c r="E9" s="21"/>
      <c r="F9" s="232">
        <f t="shared" si="0"/>
        <v>300</v>
      </c>
      <c r="G9" s="220">
        <v>45434</v>
      </c>
      <c r="H9" s="89"/>
      <c r="I9" s="95"/>
      <c r="J9" s="96"/>
    </row>
    <row r="10" spans="1:12" s="57" customFormat="1" ht="15.5" x14ac:dyDescent="0.35">
      <c r="A10" s="25" t="s">
        <v>305</v>
      </c>
      <c r="B10" s="82" t="s">
        <v>306</v>
      </c>
      <c r="C10" s="21">
        <v>1100</v>
      </c>
      <c r="D10" s="21">
        <v>250</v>
      </c>
      <c r="E10" s="21"/>
      <c r="F10" s="232">
        <f t="shared" si="0"/>
        <v>250</v>
      </c>
      <c r="G10" s="220">
        <v>45530</v>
      </c>
      <c r="H10" s="89"/>
      <c r="I10" s="97"/>
      <c r="J10" s="91"/>
    </row>
    <row r="11" spans="1:12" s="57" customFormat="1" ht="15.5" x14ac:dyDescent="0.35">
      <c r="A11" s="25" t="s">
        <v>307</v>
      </c>
      <c r="B11" s="82" t="s">
        <v>308</v>
      </c>
      <c r="C11" s="21">
        <v>1000</v>
      </c>
      <c r="D11" s="21">
        <v>400</v>
      </c>
      <c r="E11" s="21"/>
      <c r="F11" s="232">
        <f t="shared" si="0"/>
        <v>400</v>
      </c>
      <c r="G11" s="220">
        <v>45449</v>
      </c>
      <c r="H11" s="89"/>
      <c r="I11" s="97"/>
      <c r="J11" s="91"/>
    </row>
    <row r="12" spans="1:12" s="57" customFormat="1" ht="26" x14ac:dyDescent="0.35">
      <c r="A12" s="25" t="s">
        <v>309</v>
      </c>
      <c r="B12" s="82" t="s">
        <v>310</v>
      </c>
      <c r="C12" s="21">
        <v>3490</v>
      </c>
      <c r="D12" s="21">
        <v>0</v>
      </c>
      <c r="E12" s="21"/>
      <c r="F12" s="232">
        <f t="shared" si="0"/>
        <v>0</v>
      </c>
      <c r="G12" s="220">
        <v>45530</v>
      </c>
      <c r="H12" s="89"/>
      <c r="I12" s="89"/>
      <c r="J12" s="90"/>
    </row>
    <row r="13" spans="1:12" s="57" customFormat="1" ht="15.5" x14ac:dyDescent="0.35">
      <c r="A13" s="25" t="s">
        <v>311</v>
      </c>
      <c r="B13" s="82" t="s">
        <v>312</v>
      </c>
      <c r="C13" s="75" t="s">
        <v>67</v>
      </c>
      <c r="D13" s="21">
        <v>300</v>
      </c>
      <c r="E13" s="21"/>
      <c r="F13" s="232">
        <f t="shared" si="0"/>
        <v>300</v>
      </c>
      <c r="G13" s="220">
        <v>45518</v>
      </c>
      <c r="H13" s="89"/>
      <c r="I13" s="89"/>
      <c r="J13" s="90"/>
    </row>
    <row r="14" spans="1:12" s="57" customFormat="1" ht="15.5" x14ac:dyDescent="0.35">
      <c r="A14" s="25" t="s">
        <v>313</v>
      </c>
      <c r="B14" s="82" t="s">
        <v>314</v>
      </c>
      <c r="C14" s="21">
        <v>4600</v>
      </c>
      <c r="D14" s="21">
        <v>500</v>
      </c>
      <c r="E14" s="21"/>
      <c r="F14" s="232">
        <f t="shared" si="0"/>
        <v>500</v>
      </c>
      <c r="G14" s="220">
        <v>45483</v>
      </c>
      <c r="H14" s="24"/>
      <c r="I14" s="25"/>
      <c r="J14" s="24"/>
    </row>
    <row r="15" spans="1:12" s="57" customFormat="1" ht="15.5" x14ac:dyDescent="0.35">
      <c r="A15" s="25" t="s">
        <v>315</v>
      </c>
      <c r="B15" s="82" t="s">
        <v>316</v>
      </c>
      <c r="C15" s="21">
        <v>2041</v>
      </c>
      <c r="D15" s="21">
        <v>961</v>
      </c>
      <c r="E15" s="21"/>
      <c r="F15" s="232">
        <f t="shared" si="0"/>
        <v>961</v>
      </c>
      <c r="G15" s="220">
        <v>45483</v>
      </c>
      <c r="H15" s="24"/>
      <c r="I15" s="24"/>
      <c r="J15" s="23"/>
    </row>
    <row r="16" spans="1:12" s="57" customFormat="1" ht="15.5" x14ac:dyDescent="0.35">
      <c r="A16" s="25" t="s">
        <v>317</v>
      </c>
      <c r="B16" s="82" t="s">
        <v>318</v>
      </c>
      <c r="C16" s="21">
        <v>1500</v>
      </c>
      <c r="D16" s="21">
        <v>300</v>
      </c>
      <c r="E16" s="21"/>
      <c r="F16" s="232">
        <f t="shared" si="0"/>
        <v>300</v>
      </c>
      <c r="G16" s="220">
        <v>45523</v>
      </c>
      <c r="H16" s="24"/>
      <c r="I16" s="25"/>
      <c r="J16" s="24"/>
    </row>
    <row r="17" spans="1:10" s="57" customFormat="1" ht="15.5" x14ac:dyDescent="0.35">
      <c r="A17" s="25" t="s">
        <v>319</v>
      </c>
      <c r="B17" s="82" t="s">
        <v>320</v>
      </c>
      <c r="C17" s="21">
        <v>400</v>
      </c>
      <c r="D17" s="21">
        <v>350</v>
      </c>
      <c r="E17" s="21"/>
      <c r="F17" s="232">
        <f t="shared" si="0"/>
        <v>350</v>
      </c>
      <c r="G17" s="220">
        <v>45532</v>
      </c>
      <c r="H17" s="24"/>
      <c r="I17" s="25"/>
      <c r="J17" s="24"/>
    </row>
    <row r="18" spans="1:10" s="57" customFormat="1" ht="26" x14ac:dyDescent="0.35">
      <c r="A18" s="114" t="s">
        <v>321</v>
      </c>
      <c r="B18" s="223" t="s">
        <v>322</v>
      </c>
      <c r="C18" s="21">
        <v>300</v>
      </c>
      <c r="D18" s="21">
        <v>300</v>
      </c>
      <c r="E18" s="21"/>
      <c r="F18" s="232">
        <v>32358</v>
      </c>
      <c r="G18" s="220">
        <v>45603</v>
      </c>
      <c r="H18" s="24"/>
      <c r="I18" s="25"/>
      <c r="J18" s="24"/>
    </row>
    <row r="19" spans="1:10" s="57" customFormat="1" ht="15.5" x14ac:dyDescent="0.35">
      <c r="A19" s="114" t="s">
        <v>323</v>
      </c>
      <c r="B19" s="82" t="s">
        <v>324</v>
      </c>
      <c r="C19" s="21">
        <v>300</v>
      </c>
      <c r="D19" s="21">
        <v>300</v>
      </c>
      <c r="E19" s="21"/>
      <c r="F19" s="107">
        <v>400</v>
      </c>
      <c r="G19" s="220">
        <v>45608</v>
      </c>
      <c r="H19" s="24"/>
      <c r="I19" s="25"/>
      <c r="J19" s="24"/>
    </row>
    <row r="20" spans="1:10" s="57" customFormat="1" ht="15.5" x14ac:dyDescent="0.35">
      <c r="A20" s="25" t="s">
        <v>325</v>
      </c>
      <c r="B20" s="82" t="s">
        <v>326</v>
      </c>
      <c r="C20" s="21">
        <v>750</v>
      </c>
      <c r="D20" s="21">
        <v>300</v>
      </c>
      <c r="E20" s="21"/>
      <c r="F20" s="107">
        <v>450</v>
      </c>
      <c r="G20" s="220">
        <v>45616</v>
      </c>
      <c r="H20" s="24"/>
      <c r="I20" s="25"/>
      <c r="J20" s="24"/>
    </row>
    <row r="21" spans="1:10" s="57" customFormat="1" ht="15.5" x14ac:dyDescent="0.35">
      <c r="A21" s="25" t="s">
        <v>327</v>
      </c>
      <c r="B21" s="82" t="s">
        <v>328</v>
      </c>
      <c r="C21" s="21">
        <v>2350</v>
      </c>
      <c r="D21" s="21">
        <v>300</v>
      </c>
      <c r="E21" s="21"/>
      <c r="F21" s="107">
        <v>1000</v>
      </c>
      <c r="G21" s="220">
        <v>45639</v>
      </c>
      <c r="H21" s="24"/>
      <c r="I21" s="25"/>
      <c r="J21" s="24"/>
    </row>
    <row r="22" spans="1:10" s="57" customFormat="1" ht="15.5" x14ac:dyDescent="0.35">
      <c r="A22" s="25" t="s">
        <v>329</v>
      </c>
      <c r="B22" s="82" t="s">
        <v>330</v>
      </c>
      <c r="C22" s="21">
        <v>700</v>
      </c>
      <c r="D22" s="21">
        <v>300</v>
      </c>
      <c r="E22" s="21"/>
      <c r="F22" s="75">
        <v>0</v>
      </c>
      <c r="G22" s="220">
        <v>45639</v>
      </c>
      <c r="H22" s="24"/>
      <c r="I22" s="25"/>
      <c r="J22" s="24"/>
    </row>
    <row r="23" spans="1:10" s="57" customFormat="1" ht="15.5" x14ac:dyDescent="0.35">
      <c r="A23" s="25" t="s">
        <v>331</v>
      </c>
      <c r="B23" s="82" t="s">
        <v>332</v>
      </c>
      <c r="C23" s="21">
        <v>400</v>
      </c>
      <c r="D23" s="21">
        <v>400</v>
      </c>
      <c r="E23" s="21"/>
      <c r="F23" s="75">
        <v>0</v>
      </c>
      <c r="G23" s="220">
        <v>45642</v>
      </c>
      <c r="H23" s="24"/>
      <c r="I23" s="25"/>
      <c r="J23" s="24"/>
    </row>
    <row r="24" spans="1:10" s="57" customFormat="1" ht="15.5" x14ac:dyDescent="0.35">
      <c r="A24" s="25" t="s">
        <v>333</v>
      </c>
      <c r="B24" s="82" t="s">
        <v>334</v>
      </c>
      <c r="C24" s="78">
        <v>630</v>
      </c>
      <c r="D24" s="78">
        <v>630</v>
      </c>
      <c r="E24" s="21"/>
      <c r="F24" s="232">
        <v>2130</v>
      </c>
      <c r="G24" s="69">
        <v>45709</v>
      </c>
      <c r="H24" s="24"/>
      <c r="I24" s="25"/>
      <c r="J24" s="24"/>
    </row>
    <row r="25" spans="1:10" s="57" customFormat="1" ht="15.5" x14ac:dyDescent="0.35">
      <c r="A25" s="25" t="s">
        <v>335</v>
      </c>
      <c r="B25" s="82" t="s">
        <v>336</v>
      </c>
      <c r="C25" s="21">
        <v>300</v>
      </c>
      <c r="D25" s="21">
        <v>300</v>
      </c>
      <c r="E25" s="21"/>
      <c r="F25" s="107">
        <v>450</v>
      </c>
      <c r="G25" s="220">
        <v>45708</v>
      </c>
      <c r="H25" s="24"/>
      <c r="I25" s="25"/>
      <c r="J25" s="24"/>
    </row>
    <row r="26" spans="1:10" s="57" customFormat="1" ht="15.5" x14ac:dyDescent="0.35">
      <c r="A26" s="25" t="s">
        <v>337</v>
      </c>
      <c r="B26" s="82" t="s">
        <v>338</v>
      </c>
      <c r="C26" s="78">
        <v>950</v>
      </c>
      <c r="D26" s="78">
        <v>950</v>
      </c>
      <c r="E26" s="21"/>
      <c r="F26" s="232">
        <v>4550</v>
      </c>
      <c r="G26" s="69">
        <v>45708</v>
      </c>
      <c r="H26" s="24"/>
      <c r="I26" s="25"/>
      <c r="J26" s="24"/>
    </row>
    <row r="27" spans="1:10" s="57" customFormat="1" ht="15.5" x14ac:dyDescent="0.35">
      <c r="A27" s="25" t="s">
        <v>339</v>
      </c>
      <c r="B27" s="244" t="s">
        <v>340</v>
      </c>
      <c r="C27" s="21">
        <v>2550</v>
      </c>
      <c r="D27" s="21">
        <v>1800</v>
      </c>
      <c r="E27" s="21"/>
      <c r="F27" s="107">
        <v>3627</v>
      </c>
      <c r="G27" s="220">
        <v>45708</v>
      </c>
      <c r="H27" s="24"/>
      <c r="I27" s="25"/>
      <c r="J27" s="24"/>
    </row>
    <row r="28" spans="1:10" s="57" customFormat="1" ht="15.5" x14ac:dyDescent="0.35">
      <c r="A28" s="25" t="s">
        <v>341</v>
      </c>
      <c r="B28" s="244" t="s">
        <v>342</v>
      </c>
      <c r="C28" s="21">
        <v>4000</v>
      </c>
      <c r="D28" s="21">
        <v>1500</v>
      </c>
      <c r="E28" s="21"/>
      <c r="F28" s="75">
        <v>0</v>
      </c>
      <c r="G28" s="220">
        <v>45708</v>
      </c>
      <c r="H28" s="24"/>
      <c r="I28" s="25"/>
      <c r="J28" s="24"/>
    </row>
    <row r="29" spans="1:10" s="57" customFormat="1" ht="15.5" x14ac:dyDescent="0.35">
      <c r="A29" s="224" t="s">
        <v>343</v>
      </c>
      <c r="B29" s="244" t="s">
        <v>344</v>
      </c>
      <c r="C29" s="21">
        <v>1500</v>
      </c>
      <c r="D29" s="21">
        <v>500</v>
      </c>
      <c r="E29" s="21"/>
      <c r="F29" s="107">
        <v>3420</v>
      </c>
      <c r="G29" s="225">
        <v>45722</v>
      </c>
      <c r="H29" s="24"/>
      <c r="I29" s="25"/>
      <c r="J29" s="24"/>
    </row>
    <row r="30" spans="1:10" s="57" customFormat="1" ht="15.5" x14ac:dyDescent="0.35">
      <c r="A30" s="25" t="s">
        <v>124</v>
      </c>
      <c r="B30" s="1" t="s">
        <v>345</v>
      </c>
      <c r="C30" s="75" t="s">
        <v>67</v>
      </c>
      <c r="D30" s="21">
        <v>409.2</v>
      </c>
      <c r="E30" s="21"/>
      <c r="F30" s="75" t="s">
        <v>67</v>
      </c>
      <c r="G30" s="23">
        <v>45580</v>
      </c>
      <c r="H30" s="24"/>
      <c r="I30" s="25"/>
      <c r="J30" s="24"/>
    </row>
    <row r="31" spans="1:10" s="57" customFormat="1" ht="15.5" x14ac:dyDescent="0.35">
      <c r="A31" s="25" t="s">
        <v>343</v>
      </c>
      <c r="B31" s="244" t="s">
        <v>346</v>
      </c>
      <c r="C31" s="21">
        <v>2980</v>
      </c>
      <c r="D31" s="21">
        <v>1799.8</v>
      </c>
      <c r="E31" s="21"/>
      <c r="F31" s="107">
        <v>980</v>
      </c>
      <c r="G31" s="220">
        <v>45743</v>
      </c>
      <c r="H31" s="24"/>
      <c r="I31" s="25"/>
      <c r="J31" s="24"/>
    </row>
    <row r="32" spans="1:10" s="57" customFormat="1" ht="15.5" x14ac:dyDescent="0.35">
      <c r="A32" s="54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7" customFormat="1" ht="15.5" x14ac:dyDescent="0.35">
      <c r="A33" s="54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7" customFormat="1" ht="15.5" x14ac:dyDescent="0.35">
      <c r="A34" s="54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7" customFormat="1" ht="15.5" x14ac:dyDescent="0.35">
      <c r="A35" s="54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7" customFormat="1" ht="15.5" x14ac:dyDescent="0.35">
      <c r="A36" s="54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7" customFormat="1" ht="15.5" x14ac:dyDescent="0.35">
      <c r="A37" s="54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7" customFormat="1" ht="15.5" x14ac:dyDescent="0.35">
      <c r="A38" s="54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7" customFormat="1" ht="15.5" x14ac:dyDescent="0.35">
      <c r="A39" s="58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9"/>
      <c r="B40" s="25"/>
      <c r="C40" s="37"/>
      <c r="D40" s="37"/>
      <c r="E40" s="37"/>
      <c r="F40" s="48"/>
      <c r="G40" s="24"/>
      <c r="I40" s="25"/>
    </row>
    <row r="41" spans="1:10" x14ac:dyDescent="0.35">
      <c r="A41" s="59"/>
      <c r="B41" s="25"/>
      <c r="C41" s="37"/>
      <c r="D41" s="37"/>
      <c r="E41" s="37"/>
      <c r="F41" s="48"/>
      <c r="G41" s="24"/>
    </row>
    <row r="42" spans="1:10" x14ac:dyDescent="0.35">
      <c r="A42" s="59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2d2a2-007b-4211-bd89-88b838a70236" xsi:nil="true"/>
    <lcf76f155ced4ddcb4097134ff3c332f xmlns="1d19b281-dcf2-476e-863a-3c00e7928a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B603E96EC5841AFAABC04F782D6B3" ma:contentTypeVersion="15" ma:contentTypeDescription="Create a new document." ma:contentTypeScope="" ma:versionID="b18f4c25a1b49c1f707b19ba4d49df63">
  <xsd:schema xmlns:xsd="http://www.w3.org/2001/XMLSchema" xmlns:xs="http://www.w3.org/2001/XMLSchema" xmlns:p="http://schemas.microsoft.com/office/2006/metadata/properties" xmlns:ns2="6422d2a2-007b-4211-bd89-88b838a70236" xmlns:ns3="1d19b281-dcf2-476e-863a-3c00e7928adf" targetNamespace="http://schemas.microsoft.com/office/2006/metadata/properties" ma:root="true" ma:fieldsID="50c6baa5ed10742d687e0d5fd079c87e" ns2:_="" ns3:_="">
    <xsd:import namespace="6422d2a2-007b-4211-bd89-88b838a70236"/>
    <xsd:import namespace="1d19b281-dcf2-476e-863a-3c00e7928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2d2a2-007b-4211-bd89-88b838a702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177e6af-f5d9-4123-93b7-9aa92aaf6b59}" ma:internalName="TaxCatchAll" ma:showField="CatchAllData" ma:web="6422d2a2-007b-4211-bd89-88b838a70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9b281-dcf2-476e-863a-3c00e7928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A9BD6-A017-4E21-9721-9FEF1D271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8E155-C7BC-4C58-BE6F-AF8F04EAB822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d19b281-dcf2-476e-863a-3c00e7928adf"/>
    <ds:schemaRef ds:uri="6422d2a2-007b-4211-bd89-88b838a7023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736200-217A-4516-8B57-47C09D887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2d2a2-007b-4211-bd89-88b838a70236"/>
    <ds:schemaRef ds:uri="1d19b281-dcf2-476e-863a-3c00e7928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Chimezie Nzebuka (Strategic Improvement &amp; Performance)</cp:lastModifiedBy>
  <dcterms:created xsi:type="dcterms:W3CDTF">2020-03-12T10:32:38Z</dcterms:created>
  <dcterms:modified xsi:type="dcterms:W3CDTF">2025-09-17T13:45:31Z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0x010100E20B603E96EC5841AFAABC04F782D6B3</vt:lpwstr>
  </property>
  <property fmtid="{D5CDD505-2E9C-101B-9397-08002B2CF9AE}" pid="3" name="MediaServiceImageTags">
    <vt:lpwstr/>
  </property>
</Properties>
</file>