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13_ncr:1_{2D632F69-ED41-4CB1-AFA3-2F8B09B6539C}" xr6:coauthVersionLast="47" xr6:coauthVersionMax="47" xr10:uidLastSave="{00000000-0000-0000-0000-000000000000}"/>
  <bookViews>
    <workbookView xWindow="-110" yWindow="-110" windowWidth="19420" windowHeight="10300" tabRatio="868" firstSheet="1" activeTab="9" xr2:uid="{43975BA3-F7C8-4C2D-ABA1-615301192B0E}"/>
  </bookViews>
  <sheets>
    <sheet name="WDB Summary" sheetId="7" r:id="rId1"/>
    <sheet name="Ward 1" sheetId="8" r:id="rId2"/>
    <sheet name="Ward 2" sheetId="9" r:id="rId3"/>
    <sheet name="Ward 3" sheetId="10" r:id="rId4"/>
    <sheet name="Ward 4" sheetId="11" r:id="rId5"/>
    <sheet name="Ward 5" sheetId="12" r:id="rId6"/>
    <sheet name="Ward 6" sheetId="13" r:id="rId7"/>
    <sheet name="Ward 7" sheetId="14" r:id="rId8"/>
    <sheet name="Ward 8" sheetId="17" r:id="rId9"/>
    <sheet name="Ward 9" sheetId="18" r:id="rId10"/>
    <sheet name="Ward 10" sheetId="19" r:id="rId11"/>
    <sheet name="Ward 11" sheetId="20" r:id="rId12"/>
    <sheet name="Ward 12" sheetId="21" r:id="rId13"/>
    <sheet name="Ward 13" sheetId="23" r:id="rId14"/>
    <sheet name="Ward 14" sheetId="22" r:id="rId15"/>
    <sheet name="Ward 15" sheetId="5" r:id="rId16"/>
    <sheet name="Ward 16" sheetId="24" r:id="rId17"/>
    <sheet name="Ward 17" sheetId="26" r:id="rId18"/>
    <sheet name="Ward 18" sheetId="25" r:id="rId19"/>
    <sheet name="Ward 19" sheetId="27" r:id="rId20"/>
    <sheet name="Ward 20" sheetId="16" r:id="rId21"/>
    <sheet name="Ward 21" sheetId="4" r:id="rId22"/>
    <sheet name="Sheet1" sheetId="28" r:id="rId23"/>
  </sheets>
  <externalReferences>
    <externalReference r:id="rId24"/>
    <externalReference r:id="rId25"/>
  </externalReferences>
  <definedNames>
    <definedName name="_xlnm._FilterDatabase" localSheetId="0" hidden="1">'WDB Summary'!$B$9:$C$30</definedName>
    <definedName name="_xlnm.Print_Area" localSheetId="10">'Ward 10'!$A$1:$J$14</definedName>
    <definedName name="_xlnm.Print_Area" localSheetId="11">'Ward 11'!$A$1:$J$20</definedName>
    <definedName name="_xlnm.Print_Area" localSheetId="12">'Ward 12'!$A$1:$J$12</definedName>
    <definedName name="_xlnm.Print_Area" localSheetId="13">'Ward 13'!$A$1:$J$19</definedName>
    <definedName name="_xlnm.Print_Area" localSheetId="14">'Ward 14'!$A$1:$J$9</definedName>
    <definedName name="_xlnm.Print_Area" localSheetId="15">'Ward 15'!$A$1:$K$30</definedName>
    <definedName name="_xlnm.Print_Area" localSheetId="16">'Ward 16'!$A$1:$I$34</definedName>
    <definedName name="_xlnm.Print_Area" localSheetId="17">'Ward 17'!$A$1:$J$34</definedName>
    <definedName name="_xlnm.Print_Area" localSheetId="18">'Ward 18'!$A$1:$J$16</definedName>
    <definedName name="_xlnm.Print_Area" localSheetId="19">'Ward 19'!$A$1:$J$42</definedName>
    <definedName name="_xlnm.Print_Area" localSheetId="20">'Ward 20'!$A$1:$J$35</definedName>
    <definedName name="_xlnm.Print_Area" localSheetId="21">'Ward 21'!$A$1:$L$23</definedName>
    <definedName name="_xlnm.Print_Area" localSheetId="4">'Ward 4'!$A$5:$I$34</definedName>
    <definedName name="_xlnm.Print_Area" localSheetId="5">'Ward 5'!$A$1:$J$35</definedName>
    <definedName name="_xlnm.Print_Area" localSheetId="6">'Ward 6'!$A$2:$I$17</definedName>
    <definedName name="_xlnm.Print_Area" localSheetId="7">'Ward 7'!$A$1:$H$12</definedName>
    <definedName name="_xlnm.Print_Area" localSheetId="9">'Ward 9'!$A$1:$J$7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3" l="1"/>
  <c r="F5" i="13"/>
  <c r="E15" i="7"/>
  <c r="C13" i="7"/>
  <c r="F11" i="7"/>
  <c r="F10" i="7"/>
  <c r="E10" i="7"/>
  <c r="C10" i="7"/>
  <c r="B15" i="7"/>
  <c r="E2" i="11"/>
  <c r="G5" i="11"/>
  <c r="E13" i="7" s="1"/>
  <c r="E5" i="11"/>
  <c r="D2" i="8"/>
  <c r="E5" i="8"/>
  <c r="C5" i="8"/>
  <c r="C15" i="7"/>
  <c r="F5" i="14"/>
  <c r="E16" i="7" s="1"/>
  <c r="D5" i="14"/>
  <c r="F2" i="14" s="1"/>
  <c r="F16" i="7" s="1"/>
  <c r="B13" i="7"/>
  <c r="F13" i="7"/>
  <c r="F42" i="18"/>
  <c r="F41" i="18"/>
  <c r="F40" i="18"/>
  <c r="F39" i="18"/>
  <c r="F38" i="18"/>
  <c r="F37" i="18"/>
  <c r="F36" i="18"/>
  <c r="F35" i="18"/>
  <c r="F34" i="18"/>
  <c r="F33" i="18"/>
  <c r="F32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7" i="18"/>
  <c r="F16" i="18"/>
  <c r="F5" i="18" s="1"/>
  <c r="E18" i="7" s="1"/>
  <c r="F15" i="18"/>
  <c r="F14" i="18"/>
  <c r="F13" i="18"/>
  <c r="F12" i="18"/>
  <c r="F11" i="18"/>
  <c r="F10" i="18"/>
  <c r="F9" i="18"/>
  <c r="F8" i="18"/>
  <c r="D5" i="18"/>
  <c r="F2" i="18" s="1"/>
  <c r="F18" i="7" s="1"/>
  <c r="B1" i="18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8" i="17"/>
  <c r="F17" i="17"/>
  <c r="F16" i="17"/>
  <c r="F5" i="17" s="1"/>
  <c r="E17" i="7" s="1"/>
  <c r="F15" i="17"/>
  <c r="F14" i="17"/>
  <c r="F13" i="17"/>
  <c r="F11" i="17"/>
  <c r="F10" i="17"/>
  <c r="F9" i="17"/>
  <c r="F8" i="17"/>
  <c r="D5" i="17"/>
  <c r="F2" i="17" s="1"/>
  <c r="F17" i="7" s="1"/>
  <c r="B1" i="17"/>
  <c r="F26" i="12"/>
  <c r="F25" i="12"/>
  <c r="F24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5" i="12" s="1"/>
  <c r="E14" i="7" s="1"/>
  <c r="F8" i="12"/>
  <c r="D5" i="12"/>
  <c r="C14" i="7" s="1"/>
  <c r="F2" i="12"/>
  <c r="F14" i="7" s="1"/>
  <c r="B1" i="12"/>
  <c r="F5" i="10"/>
  <c r="E12" i="7" s="1"/>
  <c r="D5" i="10"/>
  <c r="C12" i="7" s="1"/>
  <c r="F2" i="10"/>
  <c r="F12" i="7" s="1"/>
  <c r="F5" i="9"/>
  <c r="D5" i="9"/>
  <c r="F2" i="9"/>
  <c r="D5" i="16"/>
  <c r="E29" i="7"/>
  <c r="F1" i="4"/>
  <c r="F2" i="4"/>
  <c r="F30" i="7"/>
  <c r="F1" i="20"/>
  <c r="F5" i="25"/>
  <c r="E27" i="7"/>
  <c r="D5" i="25"/>
  <c r="C27" i="7" s="1"/>
  <c r="F2" i="25"/>
  <c r="F27" i="7"/>
  <c r="F5" i="16"/>
  <c r="C11" i="7"/>
  <c r="F5" i="19"/>
  <c r="E19" i="7"/>
  <c r="D5" i="19"/>
  <c r="C19" i="7"/>
  <c r="F2" i="19"/>
  <c r="F19" i="7"/>
  <c r="E11" i="7"/>
  <c r="C18" i="7"/>
  <c r="D5" i="5"/>
  <c r="C24" i="7" s="1"/>
  <c r="D5" i="24"/>
  <c r="C25" i="7"/>
  <c r="F5" i="4"/>
  <c r="E30" i="7"/>
  <c r="D5" i="4"/>
  <c r="C30" i="7"/>
  <c r="F5" i="20"/>
  <c r="E20" i="7" s="1"/>
  <c r="D5" i="20"/>
  <c r="C20" i="7" s="1"/>
  <c r="F2" i="20"/>
  <c r="F20" i="7" s="1"/>
  <c r="D5" i="27"/>
  <c r="C28" i="7" s="1"/>
  <c r="F5" i="26"/>
  <c r="E26" i="7"/>
  <c r="D5" i="26"/>
  <c r="C26" i="7" s="1"/>
  <c r="F2" i="26"/>
  <c r="F26" i="7"/>
  <c r="D5" i="23"/>
  <c r="C22" i="7"/>
  <c r="F2" i="23"/>
  <c r="F22" i="7" s="1"/>
  <c r="F5" i="21"/>
  <c r="E21" i="7"/>
  <c r="D5" i="21"/>
  <c r="F2" i="21"/>
  <c r="F21" i="7"/>
  <c r="E28" i="7"/>
  <c r="F5" i="24"/>
  <c r="E25" i="7"/>
  <c r="F5" i="5"/>
  <c r="E24" i="7"/>
  <c r="F5" i="22"/>
  <c r="E23" i="7" s="1"/>
  <c r="D5" i="22"/>
  <c r="F2" i="22"/>
  <c r="F23" i="7" s="1"/>
  <c r="F5" i="23"/>
  <c r="E22" i="7"/>
  <c r="D11" i="7"/>
  <c r="B11" i="7"/>
  <c r="D12" i="7"/>
  <c r="B12" i="7"/>
  <c r="B14" i="7"/>
  <c r="D18" i="7"/>
  <c r="B18" i="7"/>
  <c r="D19" i="7"/>
  <c r="B19" i="7"/>
  <c r="D20" i="7"/>
  <c r="B20" i="7"/>
  <c r="D21" i="7"/>
  <c r="B21" i="7"/>
  <c r="D22" i="7"/>
  <c r="B22" i="7"/>
  <c r="D24" i="7"/>
  <c r="D23" i="7"/>
  <c r="B23" i="7"/>
  <c r="D25" i="7"/>
  <c r="B25" i="7"/>
  <c r="B26" i="7"/>
  <c r="B27" i="7"/>
  <c r="B28" i="7"/>
  <c r="B29" i="7"/>
  <c r="B24" i="7"/>
  <c r="B30" i="7"/>
  <c r="D17" i="7"/>
  <c r="D14" i="7"/>
  <c r="F2" i="27"/>
  <c r="F28" i="7"/>
  <c r="C29" i="7"/>
  <c r="C21" i="7"/>
  <c r="F2" i="24"/>
  <c r="F25" i="7"/>
  <c r="F2" i="16"/>
  <c r="F29" i="7" s="1"/>
  <c r="C23" i="7"/>
  <c r="F2" i="13"/>
  <c r="F15" i="7" s="1"/>
  <c r="E7" i="7" l="1"/>
  <c r="C17" i="7"/>
  <c r="C16" i="7"/>
  <c r="C7" i="7" s="1"/>
  <c r="F2" i="5"/>
  <c r="F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</author>
  </authors>
  <commentList>
    <comment ref="D17" authorId="0" shapeId="0" xr:uid="{B16D90E3-5FEE-4A1A-B1BD-6D6FD1C4955F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£50 - Own Resources</t>
        </r>
      </text>
    </comment>
    <comment ref="E17" authorId="0" shapeId="0" xr:uid="{7FF408B8-FB33-4821-B216-80C31E74742F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£50 - Own Resources</t>
        </r>
      </text>
    </comment>
    <comment ref="D24" authorId="0" shapeId="0" xr:uid="{256400F5-C4F7-4468-8096-06C5F4C7308D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£600 - Melvich CC</t>
        </r>
      </text>
    </comment>
    <comment ref="E24" authorId="0" shapeId="0" xr:uid="{E17ADFBD-975E-4F81-B8A7-BD84983E8A20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£600 - Melvich CC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2BF39E3E-0CE3-467B-9F42-9C743286E28D}">
      <text>
        <r>
          <rPr>
            <b/>
            <sz val="9"/>
            <color indexed="81"/>
            <rFont val="Tahoma"/>
            <family val="2"/>
          </rPr>
          <t>Ward 11 £562.50</t>
        </r>
      </text>
    </comment>
    <comment ref="F9" authorId="0" shapeId="0" xr:uid="{B3646856-2D98-4CF8-B536-18764B0C6B53}">
      <text>
        <r>
          <rPr>
            <b/>
            <sz val="9"/>
            <color indexed="81"/>
            <rFont val="Tahoma"/>
            <family val="2"/>
          </rPr>
          <t>W11 £250; Own Resources £12K</t>
        </r>
      </text>
    </comment>
    <comment ref="F10" authorId="0" shapeId="0" xr:uid="{166400F4-A83C-4481-B8D2-EAE62784CB52}">
      <text>
        <r>
          <rPr>
            <b/>
            <sz val="9"/>
            <color indexed="81"/>
            <rFont val="Tahoma"/>
            <family val="2"/>
          </rPr>
          <t>£27.68 Ward 11</t>
        </r>
      </text>
    </comment>
    <comment ref="F11" authorId="0" shapeId="0" xr:uid="{F67460BE-67CE-4D13-92A1-12C7CF614751}">
      <text>
        <r>
          <rPr>
            <b/>
            <sz val="9"/>
            <color indexed="81"/>
            <rFont val="Tahoma"/>
            <family val="2"/>
          </rPr>
          <t>Ward 11 £472.50; Own funds £315.00</t>
        </r>
      </text>
    </comment>
    <comment ref="F14" authorId="0" shapeId="0" xr:uid="{2169D11B-BF15-401F-8F53-3F26C6B0AA15}">
      <text>
        <r>
          <rPr>
            <b/>
            <sz val="9"/>
            <color indexed="81"/>
            <rFont val="Tahoma"/>
            <family val="2"/>
          </rPr>
          <t>Ward 11 £56.42</t>
        </r>
      </text>
    </comment>
    <comment ref="F15" authorId="0" shapeId="0" xr:uid="{07FBA753-5D27-4B8E-837C-C6C68458DF74}">
      <text>
        <r>
          <rPr>
            <b/>
            <sz val="9"/>
            <color indexed="81"/>
            <rFont val="Tahoma"/>
            <family val="2"/>
          </rPr>
          <t>£482.50 W11</t>
        </r>
      </text>
    </comment>
    <comment ref="F17" authorId="0" shapeId="0" xr:uid="{21F1F874-02A0-4312-AAB9-4AAEF6771E08}">
      <text>
        <r>
          <rPr>
            <b/>
            <sz val="9"/>
            <color indexed="81"/>
            <rFont val="Tahoma"/>
            <family val="2"/>
          </rPr>
          <t>Ward 11 £415.04</t>
        </r>
      </text>
    </comment>
    <comment ref="F18" authorId="0" shapeId="0" xr:uid="{1653D2A1-89FF-40B6-B86C-1DE1A7EE10E7}">
      <text>
        <r>
          <rPr>
            <b/>
            <sz val="9"/>
            <color indexed="81"/>
            <rFont val="Tahoma"/>
            <family val="2"/>
          </rPr>
          <t>SSE Highland Sustainable Development Fund</t>
        </r>
      </text>
    </comment>
    <comment ref="F19" authorId="0" shapeId="0" xr:uid="{89DB6B81-A1BA-4E68-A6C4-FDF83A1D6551}">
      <text>
        <r>
          <rPr>
            <b/>
            <sz val="9"/>
            <color indexed="81"/>
            <rFont val="Tahoma"/>
            <family val="2"/>
          </rPr>
          <t>W11 - £1100</t>
        </r>
      </text>
    </comment>
    <comment ref="F20" authorId="0" shapeId="0" xr:uid="{CF6F7CC3-5D15-4A77-B3F9-89831EB36EC7}">
      <text>
        <r>
          <rPr>
            <b/>
            <sz val="9"/>
            <color indexed="81"/>
            <rFont val="Tahoma"/>
            <family val="2"/>
          </rPr>
          <t>£1500, voluntary action lochaber</t>
        </r>
      </text>
    </comment>
    <comment ref="F22" authorId="0" shapeId="0" xr:uid="{B8FFDB4C-BE74-44D3-9E04-13022CF66824}">
      <text>
        <r>
          <rPr>
            <b/>
            <sz val="9"/>
            <color indexed="81"/>
            <rFont val="Tahoma"/>
            <family val="2"/>
          </rPr>
          <t>Sunart Com. Benefit £5K; Sunart CC £2,700.50; Own funds £927; Strontian Mens Shed £500.</t>
        </r>
      </text>
    </comment>
    <comment ref="F23" authorId="0" shapeId="0" xr:uid="{F7A57295-3993-457C-B4AF-F1CDF08EFF33}">
      <text>
        <r>
          <rPr>
            <b/>
            <sz val="9"/>
            <color indexed="81"/>
            <rFont val="Tahoma"/>
            <family val="2"/>
          </rPr>
          <t>Active 8 £105</t>
        </r>
      </text>
    </comment>
    <comment ref="F24" authorId="0" shapeId="0" xr:uid="{21D46286-F141-4987-8DC4-78F8F28EFC0C}">
      <text>
        <r>
          <rPr>
            <sz val="10"/>
            <rFont val="Arial"/>
            <family val="2"/>
          </rPr>
          <t>Scottish Land Fund £22,619; Own Funds £22,200</t>
        </r>
      </text>
    </comment>
    <comment ref="F25" authorId="0" shapeId="0" xr:uid="{5F2E8CE8-8AB1-47D4-AEAF-478507421788}">
      <text>
        <r>
          <rPr>
            <b/>
            <sz val="9"/>
            <color indexed="81"/>
            <rFont val="Tahoma"/>
            <family val="2"/>
          </rPr>
          <t>Ward 11 £3892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F129BB48-D363-45E5-8701-21EC5A7C166E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9" authorId="0" shapeId="0" xr:uid="{9DFA2EB6-4CE7-4ED3-B34C-06C3B3717634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£5k
CCofC £1k</t>
        </r>
      </text>
    </comment>
    <comment ref="F13" authorId="0" shapeId="0" xr:uid="{A60C8637-C830-4AB7-99C9-E2CEB1282390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SG - £5k
Rob Trust - £3k</t>
        </r>
      </text>
    </comment>
    <comment ref="F15" authorId="0" shapeId="0" xr:uid="{08EA1AB8-568C-4CF4-B20F-2E70D4B509E6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TYC £2500
Lottery £2590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CDE7706C-3B94-4690-9484-14E18597D99B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9" authorId="0" shapeId="0" xr:uid="{EE58821F-A464-4A92-85A9-826FC8BC7A56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TCF -60k
TTCF 10k
T&amp;E 5k</t>
        </r>
      </text>
    </comment>
    <comment ref="F10" authorId="0" shapeId="0" xr:uid="{CEEC38C8-E6C5-4990-9FD6-D0495E655A79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£5k
CCofC £1k</t>
        </r>
      </text>
    </comment>
    <comment ref="F11" authorId="0" shapeId="0" xr:uid="{2EC46F5B-1054-4AA7-995F-6F9207960195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SG - £5k
Rob Trust - £3k</t>
        </r>
      </text>
    </comment>
    <comment ref="F16" authorId="0" shapeId="0" xr:uid="{1F103B10-6C29-4E15-BCB3-13C7A444F1FB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HLH - in kind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Shaw</author>
  </authors>
  <commentList>
    <comment ref="F10" authorId="0" shapeId="0" xr:uid="{3005AA4E-DBD8-47C9-B18D-18712F26267D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Requesting </t>
        </r>
        <r>
          <rPr>
            <b/>
            <sz val="9"/>
            <color indexed="81"/>
            <rFont val="Tahoma"/>
            <family val="2"/>
          </rPr>
          <t xml:space="preserve">£2,000;
£750 </t>
        </r>
        <r>
          <rPr>
            <sz val="9"/>
            <color indexed="81"/>
            <rFont val="Tahoma"/>
            <family val="2"/>
          </rPr>
          <t>from Ward 5</t>
        </r>
        <r>
          <rPr>
            <b/>
            <sz val="9"/>
            <color indexed="81"/>
            <rFont val="Tahoma"/>
            <family val="2"/>
          </rPr>
          <t xml:space="preserve">
£1,250 </t>
        </r>
        <r>
          <rPr>
            <sz val="9"/>
            <color indexed="81"/>
            <rFont val="Tahoma"/>
            <family val="2"/>
          </rPr>
          <t>from Ward 1</t>
        </r>
      </text>
    </comment>
    <comment ref="D11" authorId="0" shapeId="0" xr:uid="{9E9FD92E-24BB-494E-A567-B7AE6A4AF59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Total Funding Request = £</t>
        </r>
        <r>
          <rPr>
            <b/>
            <sz val="9"/>
            <color indexed="81"/>
            <rFont val="Tahoma"/>
            <family val="2"/>
          </rPr>
          <t>900</t>
        </r>
        <r>
          <rPr>
            <sz val="9"/>
            <color indexed="81"/>
            <rFont val="Tahoma"/>
            <family val="2"/>
          </rPr>
          <t xml:space="preserve">
so £180 per ward (5 wards)</t>
        </r>
      </text>
    </comment>
    <comment ref="F16" authorId="0" shapeId="0" xr:uid="{89ED0AF5-01B0-4BFD-ADD2-36ADBA036146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£2,000 FROM edf Corrimoillie Strathpeffer Fund
£500 Own Club Resources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</author>
    <author>megw</author>
    <author>Liz Mackay - Finance</author>
  </authors>
  <commentList>
    <comment ref="E9" authorId="0" shapeId="0" xr:uid="{98D1DC72-AEBC-4F0D-BAFE-0BD8D0E2CC28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£1260 - IGC</t>
        </r>
      </text>
    </comment>
    <comment ref="E14" authorId="1" shapeId="0" xr:uid="{45AFCE7F-8A99-4C90-A69B-A21795907BBF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£1457 - IBC own funds</t>
        </r>
      </text>
    </comment>
    <comment ref="E21" authorId="0" shapeId="0" xr:uid="{80AEEF6B-067E-4F78-8A17-DEFE1D07C684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£500 -  Bein Th
£1000 - ESI
£500 - Own Funds</t>
        </r>
      </text>
    </comment>
    <comment ref="E23" authorId="0" shapeId="0" xr:uid="{2180AC73-76F1-4894-AE8E-1134EA4D8C62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£500 - Rugby Post Insallation</t>
        </r>
      </text>
    </comment>
    <comment ref="E24" authorId="0" shapeId="0" xr:uid="{70DCE93B-5CEC-4178-A9B0-5DB5ED62A778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4250 - Albyn Housing Society and Port of Cromarty Firth</t>
        </r>
      </text>
    </comment>
    <comment ref="E25" authorId="0" shapeId="0" xr:uid="{2FD9F326-3C9A-4214-A040-397A15503F98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£1500 - Windfarm Application
£1000 -  Own Resources</t>
        </r>
      </text>
    </comment>
    <comment ref="E26" authorId="2" shapeId="0" xr:uid="{DAE086C2-0DA0-47F6-9C29-3FC8012A8A05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Alness CC - £829.26</t>
        </r>
      </text>
    </comment>
    <comment ref="E29" authorId="0" shapeId="0" xr:uid="{B1068D77-8952-46CB-9E33-01302B3A0709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£1.3 million various funding applications</t>
        </r>
      </text>
    </comment>
    <comment ref="E30" authorId="0" shapeId="0" xr:uid="{5285CE99-FD3F-445B-B624-DF5690CD8209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£400 - Invergordon CC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megw</author>
  </authors>
  <commentList>
    <comment ref="E10" authorId="0" shapeId="0" xr:uid="{83AF9B36-1174-4E96-9CA5-1C2504DF118B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£270 - Coop Groupd Manager Fund</t>
        </r>
      </text>
    </comment>
    <comment ref="E13" authorId="0" shapeId="0" xr:uid="{FB4F6AC9-94B6-458F-84C0-A337B2C75ADC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£800 - Own Resources</t>
        </r>
      </text>
    </comment>
    <comment ref="E14" authorId="0" shapeId="0" xr:uid="{4E929483-3302-4CD2-B249-7F717FF7524C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£7000 - Highland Council Community Services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Shaw</author>
  </authors>
  <commentList>
    <comment ref="G12" authorId="0" shapeId="0" xr:uid="{5B1E0A11-2B72-4766-9B8C-98844FE53CBE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Community Services have covered this cost. </t>
        </r>
      </text>
    </comment>
    <comment ref="D18" authorId="0" shapeId="0" xr:uid="{8BDD29F2-6971-4763-A2C2-A95F99BF236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Also applied for Funding in Kind: £1,478</t>
        </r>
      </text>
    </comment>
    <comment ref="D20" authorId="0" shapeId="0" xr:uid="{F0819AF2-7BCA-464A-8990-44DD56BC379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Total Funding Request = </t>
        </r>
        <r>
          <rPr>
            <b/>
            <sz val="9"/>
            <color indexed="81"/>
            <rFont val="Tahoma"/>
            <family val="2"/>
          </rPr>
          <t>£900</t>
        </r>
        <r>
          <rPr>
            <sz val="9"/>
            <color indexed="81"/>
            <rFont val="Tahoma"/>
            <family val="2"/>
          </rPr>
          <t xml:space="preserve">
so £180 per ward (5 wards)</t>
        </r>
      </text>
    </comment>
    <comment ref="G24" authorId="0" shapeId="0" xr:uid="{FE428143-3F7A-4E48-A353-F32A07594A2B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Council Credit Card - shopping in Tesco
</t>
        </r>
      </text>
    </comment>
    <comment ref="D25" authorId="0" shapeId="0" xr:uid="{BA9EEC8A-BF0F-4232-B0D5-08D31C739535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Multiple Ward Grant - Ward 5, 8 &amp; 9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Shaw</author>
  </authors>
  <commentList>
    <comment ref="D20" authorId="0" shapeId="0" xr:uid="{D173C2A8-3AF9-4C5E-AF0D-129A1A0D9F93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Total Funding Request </t>
        </r>
        <r>
          <rPr>
            <b/>
            <sz val="9"/>
            <color indexed="81"/>
            <rFont val="Tahoma"/>
            <family val="2"/>
          </rPr>
          <t xml:space="preserve">= £900
</t>
        </r>
        <r>
          <rPr>
            <sz val="9"/>
            <color indexed="81"/>
            <rFont val="Tahoma"/>
            <family val="2"/>
          </rPr>
          <t>so</t>
        </r>
        <r>
          <rPr>
            <b/>
            <sz val="9"/>
            <color indexed="81"/>
            <rFont val="Tahoma"/>
            <family val="2"/>
          </rPr>
          <t xml:space="preserve"> £180 </t>
        </r>
        <r>
          <rPr>
            <sz val="9"/>
            <color indexed="81"/>
            <rFont val="Tahoma"/>
            <family val="2"/>
          </rPr>
          <t xml:space="preserve">per ward (5 wards)
</t>
        </r>
      </text>
    </comment>
    <comment ref="D22" authorId="0" shapeId="0" xr:uid="{02A1C491-F231-4E86-A286-2D7928B02A3E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Draw Down of Funds form requested 26.08.2019</t>
        </r>
      </text>
    </comment>
    <comment ref="D24" authorId="0" shapeId="0" xr:uid="{5D11414B-138E-4128-B661-6A50EE59882B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£750 refunded;
250 for Ward Disc
470 for Comm Gd</t>
        </r>
      </text>
    </comment>
    <comment ref="D27" authorId="0" shapeId="0" xr:uid="{17AA418E-61BC-4C06-93D0-0F0AC08D660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Multiple Ward Grant - Ward 5, 8 &amp; 9
</t>
        </r>
      </text>
    </comment>
    <comment ref="D29" authorId="0" shapeId="0" xr:uid="{F61B980B-EA81-47C3-80EE-A9081FFBBBE3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£5,000 approved:
first installment is £2,500 3.9.19</t>
        </r>
      </text>
    </comment>
    <comment ref="D35" authorId="0" shapeId="0" xr:uid="{6339FEAD-1B2F-46EB-ADE3-A1CB8E618891}">
      <text>
        <r>
          <rPr>
            <b/>
            <sz val="9"/>
            <color indexed="81"/>
            <rFont val="Tahoma"/>
            <family val="2"/>
          </rPr>
          <t xml:space="preserve">Linda MacIver:
</t>
        </r>
        <r>
          <rPr>
            <sz val="9"/>
            <color indexed="81"/>
            <rFont val="Tahoma"/>
            <family val="2"/>
          </rPr>
          <t xml:space="preserve">£500 CGF
£500 WDB
</t>
        </r>
      </text>
    </comment>
    <comment ref="D38" authorId="0" shapeId="0" xr:uid="{97E6E08B-5087-43FD-A75D-7E62315105A6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Multi Ward Grant paid by Lucy 19.02.2020</t>
        </r>
      </text>
    </comment>
    <comment ref="B40" authorId="0" shapeId="0" xr:uid="{D51A8D22-F36F-419D-A98B-D6D45680449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Received £1,250 last year for purchase of Mower - require proof of purchase in letter or email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666B0E6F-123A-4839-BC71-7A9D656C86EB}">
      <text>
        <r>
          <rPr>
            <b/>
            <sz val="9"/>
            <color indexed="81"/>
            <rFont val="Tahoma"/>
            <family val="2"/>
          </rPr>
          <t>Ward 21 £562.50</t>
        </r>
      </text>
    </comment>
    <comment ref="F9" authorId="0" shapeId="0" xr:uid="{72B0C9FB-7261-4A03-9C46-D7339EBF8E8E}">
      <text>
        <r>
          <rPr>
            <b/>
            <sz val="9"/>
            <color indexed="81"/>
            <rFont val="Tahoma"/>
            <family val="2"/>
          </rPr>
          <t>£3000 Morar Community Trust; £2760 Creative Scotland</t>
        </r>
      </text>
    </comment>
    <comment ref="F10" authorId="0" shapeId="0" xr:uid="{803EE85F-84C9-47CC-93D9-A179123E3FA7}">
      <text>
        <r>
          <rPr>
            <b/>
            <sz val="9"/>
            <color indexed="81"/>
            <rFont val="Tahoma"/>
            <family val="2"/>
          </rPr>
          <t>HIE £80K; Leader £80K, Crowdfunder/Volunteer Fundraising £105K; Robertson Trust £20K; Garfield Weston £20K</t>
        </r>
      </text>
    </comment>
    <comment ref="F12" authorId="0" shapeId="0" xr:uid="{6D29E517-8959-44CB-BE22-452D2F4F04CC}">
      <text>
        <r>
          <rPr>
            <b/>
            <sz val="9"/>
            <color indexed="81"/>
            <rFont val="Tahoma"/>
            <family val="2"/>
          </rPr>
          <t>W22 £250; Own Resources £12K</t>
        </r>
      </text>
    </comment>
    <comment ref="F13" authorId="0" shapeId="0" xr:uid="{A8626E61-0FF1-41A4-9E87-34DBC3FBB88E}">
      <text>
        <r>
          <rPr>
            <b/>
            <sz val="9"/>
            <color indexed="81"/>
            <rFont val="Tahoma"/>
            <family val="2"/>
          </rPr>
          <t>£27.67 Ward 21</t>
        </r>
      </text>
    </comment>
    <comment ref="F14" authorId="0" shapeId="0" xr:uid="{8EF6E6C9-048E-4E84-888C-FBEDB50AD015}">
      <text>
        <r>
          <rPr>
            <b/>
            <sz val="9"/>
            <color indexed="81"/>
            <rFont val="Tahoma"/>
            <family val="2"/>
          </rPr>
          <t>Ward 21 £472.50; Own funds £315.00</t>
        </r>
      </text>
    </comment>
    <comment ref="F15" authorId="0" shapeId="0" xr:uid="{710BEE82-E2B0-420B-A487-EECC1B832EAD}">
      <text>
        <r>
          <rPr>
            <b/>
            <sz val="9"/>
            <color indexed="81"/>
            <rFont val="Tahoma"/>
            <family val="2"/>
          </rPr>
          <t>Ward 21 £56.42</t>
        </r>
      </text>
    </comment>
    <comment ref="F16" authorId="0" shapeId="0" xr:uid="{BFC3E949-BE65-4C54-9EA0-7FFE60519630}">
      <text>
        <r>
          <rPr>
            <b/>
            <sz val="9"/>
            <color indexed="81"/>
            <rFont val="Tahoma"/>
            <family val="2"/>
          </rPr>
          <t>£482.50 W21</t>
        </r>
      </text>
    </comment>
    <comment ref="F18" authorId="0" shapeId="0" xr:uid="{1A6E5ED7-5262-40C7-AD70-79206097B8D5}">
      <text>
        <r>
          <rPr>
            <b/>
            <sz val="9"/>
            <color indexed="81"/>
            <rFont val="Tahoma"/>
            <family val="2"/>
          </rPr>
          <t>Ward 11 £415.04</t>
        </r>
      </text>
    </comment>
    <comment ref="F19" authorId="0" shapeId="0" xr:uid="{9AE0859E-A2C4-4977-9D17-531215F29511}">
      <text>
        <r>
          <rPr>
            <b/>
            <sz val="9"/>
            <color indexed="81"/>
            <rFont val="Tahoma"/>
            <family val="2"/>
          </rPr>
          <t>Rural Tourism Infrastructure fund £53319, Glenfinnan Community Facilities Cash £5000</t>
        </r>
      </text>
    </comment>
    <comment ref="F20" authorId="0" shapeId="0" xr:uid="{4A8094AE-6AA4-4CAE-88F8-B1C663A1C643}">
      <text>
        <r>
          <rPr>
            <b/>
            <sz val="9"/>
            <color indexed="81"/>
            <rFont val="Tahoma"/>
            <family val="2"/>
          </rPr>
          <t>W21 - £1100</t>
        </r>
      </text>
    </comment>
    <comment ref="F23" authorId="0" shapeId="0" xr:uid="{0F815D0B-9B9B-49CA-AF37-42C25CBAE98B}">
      <text>
        <r>
          <rPr>
            <b/>
            <sz val="9"/>
            <color indexed="81"/>
            <rFont val="Tahoma"/>
            <family val="2"/>
          </rPr>
          <t>Regional Screen Scotland £3K; Scottish Wildlife Trust £500; Isle of Eigg Residents Assoc. £375, Box Office/Donations £1645</t>
        </r>
      </text>
    </comment>
    <comment ref="F24" authorId="0" shapeId="0" xr:uid="{5C37BC0B-8644-4362-B3B7-A7DDDB36395F}">
      <text>
        <r>
          <rPr>
            <b/>
            <sz val="9"/>
            <color indexed="81"/>
            <rFont val="Tahoma"/>
            <family val="2"/>
          </rPr>
          <t>Active 8 Community Group £105</t>
        </r>
      </text>
    </comment>
    <comment ref="F27" authorId="0" shapeId="0" xr:uid="{EB43948C-C321-4C5A-A3C3-EEECD76992D9}">
      <text>
        <r>
          <rPr>
            <b/>
            <sz val="9"/>
            <color indexed="81"/>
            <rFont val="Tahoma"/>
            <family val="2"/>
          </rPr>
          <t>Ward 21 £3892</t>
        </r>
      </text>
    </comment>
  </commentList>
</comments>
</file>

<file path=xl/sharedStrings.xml><?xml version="1.0" encoding="utf-8"?>
<sst xmlns="http://schemas.openxmlformats.org/spreadsheetml/2006/main" count="1988" uniqueCount="1098">
  <si>
    <t>Info Updated</t>
  </si>
  <si>
    <t>Ward No</t>
  </si>
  <si>
    <t>Lead Service</t>
  </si>
  <si>
    <t>WARD 13</t>
  </si>
  <si>
    <t>WARD 15</t>
  </si>
  <si>
    <t>WARD 16</t>
  </si>
  <si>
    <t>WARD 17</t>
  </si>
  <si>
    <t>WARD 18</t>
  </si>
  <si>
    <t>WARD 19</t>
  </si>
  <si>
    <t>WARD 20</t>
  </si>
  <si>
    <t>WARD 21</t>
  </si>
  <si>
    <t>WARD 1</t>
  </si>
  <si>
    <t>WARD 2</t>
  </si>
  <si>
    <t>WARD 3</t>
  </si>
  <si>
    <t>WARD 4</t>
  </si>
  <si>
    <t>WARD 5</t>
  </si>
  <si>
    <t>WARD 9</t>
  </si>
  <si>
    <t>WARD 10</t>
  </si>
  <si>
    <t>WARD 11</t>
  </si>
  <si>
    <t>WARD 12</t>
  </si>
  <si>
    <t>Project No</t>
  </si>
  <si>
    <t>Name of Project &amp; Project Description</t>
  </si>
  <si>
    <t>Completed /  Paid</t>
  </si>
  <si>
    <t>Contribution Totals todate</t>
  </si>
  <si>
    <t>Total Cost of Project (£)</t>
  </si>
  <si>
    <t>WDB Contribution 
(£)</t>
  </si>
  <si>
    <t>Partner Contribution
(£)</t>
  </si>
  <si>
    <t>Ward Discretionary Budget Balance</t>
  </si>
  <si>
    <t>WDB Contributions 
(£)</t>
  </si>
  <si>
    <t>Last updated:</t>
  </si>
  <si>
    <t>Ward Manager - Robbie Bain</t>
  </si>
  <si>
    <t>Ward Manager - Dot Ferguson</t>
  </si>
  <si>
    <t>Inverness Millburn</t>
  </si>
  <si>
    <t>Culloden &amp; Ardersier</t>
  </si>
  <si>
    <t>Ward Manager - Charles Stephen</t>
  </si>
  <si>
    <t>Updated</t>
  </si>
  <si>
    <t>Ward Manager - Diane Agnew</t>
  </si>
  <si>
    <t>WARD 14</t>
  </si>
  <si>
    <t>Balance</t>
  </si>
  <si>
    <t>Sharepoint</t>
  </si>
  <si>
    <t xml:space="preserve">Web updated: </t>
  </si>
  <si>
    <t>BACS/Cheque</t>
  </si>
  <si>
    <t>BACS/Chq</t>
  </si>
  <si>
    <t>Integra</t>
  </si>
  <si>
    <t>Ward Manager - David Haas</t>
  </si>
  <si>
    <t>Contribution Totals to date</t>
  </si>
  <si>
    <t>Per Integra</t>
  </si>
  <si>
    <t>`</t>
  </si>
  <si>
    <t xml:space="preserve">Aird &amp; Loch Ness </t>
  </si>
  <si>
    <t xml:space="preserve">Inverness West </t>
  </si>
  <si>
    <t>Inverness Central</t>
  </si>
  <si>
    <t>Inveness Ness-side</t>
  </si>
  <si>
    <t>Nairn &amp; Cawdor</t>
  </si>
  <si>
    <t xml:space="preserve">Inverness South </t>
  </si>
  <si>
    <t>Caol &amp; Mallaig</t>
  </si>
  <si>
    <t>Fort William &amp; Ardnamurchan</t>
  </si>
  <si>
    <t>Eilean a'Cheo</t>
  </si>
  <si>
    <t>Ward Manager - Willie Mackinnon</t>
  </si>
  <si>
    <t>Ward Manager - Liz Cowie</t>
  </si>
  <si>
    <t>Badenoch &amp; Strathspey</t>
  </si>
  <si>
    <t>Wester Ross, Strathpeffer &amp; Lochalsh</t>
  </si>
  <si>
    <t>Black Isle</t>
  </si>
  <si>
    <t>WARD 8</t>
  </si>
  <si>
    <t xml:space="preserve">Dingwall &amp; Seaforth </t>
  </si>
  <si>
    <t>Ward Manager - Alex Macmanus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</si>
  <si>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</si>
  <si>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SharePoint</t>
  </si>
  <si>
    <t>WARD DISCRETIONARY BUDGETS  2019-2020</t>
  </si>
  <si>
    <t xml:space="preserve">Wick and East Caithness  </t>
  </si>
  <si>
    <t>WARD DISCRETIONARY BUDGETS - 2019-20</t>
  </si>
  <si>
    <t>WARD DISCRETIONARY BUDGETS - 2019-2020</t>
  </si>
  <si>
    <t>WARD DISCRETIONARY BUDGETS  2019-20</t>
  </si>
  <si>
    <t xml:space="preserve">Thurso and Northwest Caithness          </t>
  </si>
  <si>
    <t>SG15042</t>
  </si>
  <si>
    <t>Association of Caithness Community Councils - to assist with the running of their Village Office Scheme for 2019/20 costing £6,500 Split with Ward 3</t>
  </si>
  <si>
    <t xml:space="preserve"> £-   </t>
  </si>
  <si>
    <t>W08</t>
  </si>
  <si>
    <t>SG15058</t>
  </si>
  <si>
    <t>Caithness Chamber of Commerce - to assist with the running of the Caithness Transport Forum for 2019/20 costing £14,000.00. Shared cost with Ward 3</t>
  </si>
  <si>
    <t>SG15133</t>
  </si>
  <si>
    <t>The Pentland Hotel, Princes Street - hire of room and teas and coffee for meeting re Caithness Horizons (£69.00 incl VAT)</t>
  </si>
  <si>
    <t>Caithness Chamber of Commerce - to assist with the running of the Caithness Transport Forum for 2019/20 costing £14,000.00. Shared cost with Ward 2</t>
  </si>
  <si>
    <t>SG15191</t>
  </si>
  <si>
    <t>William Lipka (J Waters Paint and Wallpaper) carry out painting works on property in Thurso</t>
  </si>
  <si>
    <t>SG15193</t>
  </si>
  <si>
    <t>Caithness Sports Council £2,000.00 split with Ward 3. To assist group with running costs for 2019/20</t>
  </si>
  <si>
    <t>Extra funds used to fund 12 Community Councils £500.00 each for running costs. A one off payment. 12 x £500 = £6,000.00 split with Ward 3</t>
  </si>
  <si>
    <t>Caithness Sports Council £2,000.00 split with Ward 2. To assist with running costs for 2019/20</t>
  </si>
  <si>
    <t>Extra funds used to fund 12 Community Councils £500.00 each for running costs. A one of payment. 12 x £500 = £6,000.00 split with Ward 3</t>
  </si>
  <si>
    <t>Charleston Parent Council: Provisioning of Sixth Year "Common  Room"</t>
  </si>
  <si>
    <t>BACS</t>
  </si>
  <si>
    <t>SG15057</t>
  </si>
  <si>
    <t>Charleston Academy Community Complex: Gala Fun Day</t>
  </si>
  <si>
    <t>SG15119</t>
  </si>
  <si>
    <t>SG15035</t>
  </si>
  <si>
    <t>Contact the Elderly: Nice2CU Friendship Group</t>
  </si>
  <si>
    <t>SG15171</t>
  </si>
  <si>
    <t>Muirtown Primary School: Nursery Garden</t>
  </si>
  <si>
    <t>SG15113</t>
  </si>
  <si>
    <t>Central Primary School: Scooters- Living on Healthy Streets</t>
  </si>
  <si>
    <t>SG15023</t>
  </si>
  <si>
    <t>Inverness Blitz: Volunteer Support</t>
  </si>
  <si>
    <t>SG15153</t>
  </si>
  <si>
    <t>23rd Inverness Guide Unit: Summer Camp</t>
  </si>
  <si>
    <t>SG15183</t>
  </si>
  <si>
    <t xml:space="preserve">Duncan Forbes Primary School: Mock Court Finals </t>
  </si>
  <si>
    <t>SG15145</t>
  </si>
  <si>
    <t>Cradlehall Primary School: School Residential Excursions 2019</t>
  </si>
  <si>
    <t>SG15201</t>
  </si>
  <si>
    <t xml:space="preserve">Inshes Primary School Parent Council: Affordable Cycling for all </t>
  </si>
  <si>
    <t>SG15161</t>
  </si>
  <si>
    <t>Friends of Drakies Primary School: Primary 7 School Trip 2019</t>
  </si>
  <si>
    <t>SG15231</t>
  </si>
  <si>
    <t>7th Inverness (Crown) Guides: Trip to Tartan Gig 2019</t>
  </si>
  <si>
    <t>SG15243</t>
  </si>
  <si>
    <t>Milton of Leys Football Club: Purchase of new goals &amp; nets</t>
  </si>
  <si>
    <t>SG15196</t>
  </si>
  <si>
    <t>SG15232</t>
  </si>
  <si>
    <t>Thurso Youth Club - to assist with the running of their Snack Attack project until June 2020 costing £7,590.00</t>
  </si>
  <si>
    <t>Royal British Legion Scotland Thuro Branch - cover costs of two poppy wreaths at £32.00 each for Rememberance Sunday 2018 for Caithness Civic Leader and Depute Lord Lieutenant.</t>
  </si>
  <si>
    <t>SG15032</t>
  </si>
  <si>
    <t>Nairn Games Committee - 2019 Massed Pipe Bands</t>
  </si>
  <si>
    <t>11.04.19</t>
  </si>
  <si>
    <t>15.04.19</t>
  </si>
  <si>
    <t>10.07.19</t>
  </si>
  <si>
    <t>SG15078</t>
  </si>
  <si>
    <t>Nairn Book &amp; Arts Festival - 2019 programme printing costs</t>
  </si>
  <si>
    <t>SG15117</t>
  </si>
  <si>
    <t>East Nairnshire Community Council - Community Defibrillator project</t>
  </si>
  <si>
    <t>12.06.19</t>
  </si>
  <si>
    <t>14.06.19</t>
  </si>
  <si>
    <t>SG15179</t>
  </si>
  <si>
    <t>Nairn Museum Ltd - Treasure trove acquisition</t>
  </si>
  <si>
    <t>21.06.19</t>
  </si>
  <si>
    <t>08.07.19</t>
  </si>
  <si>
    <t>SG15174</t>
  </si>
  <si>
    <t>NRE/Green Hive - Community Hub</t>
  </si>
  <si>
    <t>05.07.19</t>
  </si>
  <si>
    <t>Wreaths</t>
  </si>
  <si>
    <t>SG15017</t>
  </si>
  <si>
    <t>Alness Community Council - Refurbishment of Polytunnel</t>
  </si>
  <si>
    <t>11.06.19</t>
  </si>
  <si>
    <t>W02</t>
  </si>
  <si>
    <t>SG15053</t>
  </si>
  <si>
    <t>Invergordon Golf Club - Public access safety and reduction of dog fouling and damage.</t>
  </si>
  <si>
    <t>10.05.19</t>
  </si>
  <si>
    <t>14.05.19</t>
  </si>
  <si>
    <t>SG15195</t>
  </si>
  <si>
    <t>Invergordon Development Trust - Start up grant</t>
  </si>
  <si>
    <t>31.05.19</t>
  </si>
  <si>
    <t>Ross Sutherland Rugby Club</t>
  </si>
  <si>
    <t>Ships plaques</t>
  </si>
  <si>
    <t>wreaths</t>
  </si>
  <si>
    <t>SG14943</t>
  </si>
  <si>
    <t>Tain and District Youth Cafe YMCA - Tain Youth Cafe contribution  towards running costs</t>
  </si>
  <si>
    <t>29.04.19</t>
  </si>
  <si>
    <t>02.05.19</t>
  </si>
  <si>
    <t xml:space="preserve">Paint for Tain railings </t>
  </si>
  <si>
    <t>SG15038</t>
  </si>
  <si>
    <t>Tain &amp; District Council &amp; Clan Ross Centre - Museum Signage</t>
  </si>
  <si>
    <t>27.05.19</t>
  </si>
  <si>
    <t>SG15148</t>
  </si>
  <si>
    <t>Tain Task Force - Tain Environmental Improvements Worker (Burgh Officer) &amp; Rose Garden  
Upgrades</t>
  </si>
  <si>
    <t>SG15149</t>
  </si>
  <si>
    <t>Tain Over 60s Club - Club Social Outings/Events</t>
  </si>
  <si>
    <t>13.06.19</t>
  </si>
  <si>
    <t>17.06.19</t>
  </si>
  <si>
    <t>18.06.19</t>
  </si>
  <si>
    <t>SG15108</t>
  </si>
  <si>
    <t>Seabord Memorial Hall - Village Assistance Project</t>
  </si>
  <si>
    <t>26.04.19</t>
  </si>
  <si>
    <t>30.04.19</t>
  </si>
  <si>
    <t>08.05.19</t>
  </si>
  <si>
    <t>SG15178</t>
  </si>
  <si>
    <t>Balintore &amp; Hilton Community Council - Seabord Defibrillator</t>
  </si>
  <si>
    <t>29.05.18</t>
  </si>
  <si>
    <t>SG 15165</t>
  </si>
  <si>
    <t>Grantown Museum &amp; Heritage Trust - Our Canadian Cousins, mobile interpretation equipment</t>
  </si>
  <si>
    <t>SG15012</t>
  </si>
  <si>
    <t>Broadford &amp; Strath Community Company</t>
  </si>
  <si>
    <t>2nd May</t>
  </si>
  <si>
    <t>SG15014</t>
  </si>
  <si>
    <t>SG15110</t>
  </si>
  <si>
    <t>Raasay Heritage Trust</t>
  </si>
  <si>
    <t>SG15168</t>
  </si>
  <si>
    <t>Highlife Highland</t>
  </si>
  <si>
    <t>19th July</t>
  </si>
  <si>
    <t>SG15177</t>
  </si>
  <si>
    <t>Isle of Skye Golf Club</t>
  </si>
  <si>
    <t>Broadford &amp; Strath Community Council</t>
  </si>
  <si>
    <t>Community Flag</t>
  </si>
  <si>
    <t>28th June</t>
  </si>
  <si>
    <t>Kilmuir Community Council</t>
  </si>
  <si>
    <t>Kyleakin &amp; Kylerhea Community Council</t>
  </si>
  <si>
    <t>Portree &amp; Braes Community Council</t>
  </si>
  <si>
    <t>SG15242</t>
  </si>
  <si>
    <t>Science 03 - to assist with the running of the Caithness International Science Festival 2020 costing £30,500. £5,000 split with Ward 3</t>
  </si>
  <si>
    <t>SG15295</t>
  </si>
  <si>
    <t>SG15298</t>
  </si>
  <si>
    <t>Thurso Community Development Trust - to assist with the repairs and renovation to harbour toilets following completion of lease</t>
  </si>
  <si>
    <t xml:space="preserve">Ward Manager - Alex Macmanus   4.19 - £9,464.05 for PB (Old Caithness P'ship)+£32.73      </t>
  </si>
  <si>
    <t>Science 03 - to assist with the running of the Caithness International Science Festival 2020 costing £30,500. £5,000 split with Ward 2</t>
  </si>
  <si>
    <t>SG12296</t>
  </si>
  <si>
    <t>SG 15305</t>
  </si>
  <si>
    <t>SG 15308</t>
  </si>
  <si>
    <t>Newtonmore Business Association - Community Art Project</t>
  </si>
  <si>
    <t>Newtonmore Tennis Club - Support equipment for matches</t>
  </si>
  <si>
    <t>SG15289</t>
  </si>
  <si>
    <t>8th Inverness (Merkinch) Rainbows: New Rainbow Unit for Merkinch</t>
  </si>
  <si>
    <t>Kirkhill Community Centre: Access Ramp Improvement Works</t>
  </si>
  <si>
    <t>SG15279</t>
  </si>
  <si>
    <t>Smithton Primary Parent Council: Shinty Development</t>
  </si>
  <si>
    <t>SG15297</t>
  </si>
  <si>
    <t>Barn Church Lunch Club</t>
  </si>
  <si>
    <t>SG15245</t>
  </si>
  <si>
    <t xml:space="preserve">10th Inverness Charleston Rainbows: Trip to Stirling in November </t>
  </si>
  <si>
    <t>n/a</t>
  </si>
  <si>
    <t>Kiltarlity Community Council: Book Launch for 'Place-names of Aird and Strathglass'</t>
  </si>
  <si>
    <t>Fraser Park Bowling Club: Buildings Asbestos Survey</t>
  </si>
  <si>
    <t>SG15387</t>
  </si>
  <si>
    <t>James Cameron Community Centre Service Review Group: Summer Gala Day</t>
  </si>
  <si>
    <t>SG15265</t>
  </si>
  <si>
    <t>SG15356</t>
  </si>
  <si>
    <t>SG15362</t>
  </si>
  <si>
    <t>28th Inverness Charleston Brownies: Girlguiding trip to Stirling in November</t>
  </si>
  <si>
    <t>SG15364</t>
  </si>
  <si>
    <t>Merkinch Football Club: Merkinch Football Club</t>
  </si>
  <si>
    <t>SG15424</t>
  </si>
  <si>
    <t xml:space="preserve">Hilton Parish Church: Hilton Family Support Group </t>
  </si>
  <si>
    <t>Beauly Primary School: Whole school outing to Eden Court Theatre to watch the pantomime</t>
  </si>
  <si>
    <t>Kiltarlity Community Council: Christmas Lights</t>
  </si>
  <si>
    <t>SG15438</t>
  </si>
  <si>
    <t xml:space="preserve">Community Services, Lighting Team - electrical repairs to St Andrews and St Peters Church Clock (Town Clock) following a lightning strike </t>
  </si>
  <si>
    <t>SG15428</t>
  </si>
  <si>
    <t xml:space="preserve">Royal British Legion Scotland, Wick branch - 2 x poppy wreaths for Civic Leader and Lord Lieutenant for Remembrance Day ceremony 2019. </t>
  </si>
  <si>
    <t>30th July</t>
  </si>
  <si>
    <t>SG15304</t>
  </si>
  <si>
    <t>SG15329</t>
  </si>
  <si>
    <t>10th October</t>
  </si>
  <si>
    <t>SG15301</t>
  </si>
  <si>
    <t>Portree &amp; Braes Community Trust</t>
  </si>
  <si>
    <t>5th September</t>
  </si>
  <si>
    <t>SG15338</t>
  </si>
  <si>
    <t>SEALL</t>
  </si>
  <si>
    <t>SG15368</t>
  </si>
  <si>
    <t>SG15372</t>
  </si>
  <si>
    <t>Site Collective</t>
  </si>
  <si>
    <t>SG15405</t>
  </si>
  <si>
    <t>Uig Community Trust</t>
  </si>
  <si>
    <t>SG15407</t>
  </si>
  <si>
    <t>Cuillin FM</t>
  </si>
  <si>
    <t>SG15410</t>
  </si>
  <si>
    <t>The Touring Network (Highlands &amp; Islands)</t>
  </si>
  <si>
    <t>23.07.19</t>
  </si>
  <si>
    <t>SG15345</t>
  </si>
  <si>
    <t>Tain Community Council - Additional Running cost grant</t>
  </si>
  <si>
    <t>02.09.19 - 11.10.19</t>
  </si>
  <si>
    <t>02.09.19</t>
  </si>
  <si>
    <t>SG15352</t>
  </si>
  <si>
    <t xml:space="preserve">Tarbat Community Council </t>
  </si>
  <si>
    <t>05.09.19</t>
  </si>
  <si>
    <t>SG15414</t>
  </si>
  <si>
    <t xml:space="preserve">Kilmuir &amp; Logie Community Council - additional admin grant </t>
  </si>
  <si>
    <t>03.10.19</t>
  </si>
  <si>
    <t>10.10.19</t>
  </si>
  <si>
    <t>Repair to Rickety steps (via Phil Waite)</t>
  </si>
  <si>
    <t>SG15435</t>
  </si>
  <si>
    <t>Royal Burgh of Tain Community Council - Old New Year Party - January 2020</t>
  </si>
  <si>
    <t>Tain Notice Board for minutes display</t>
  </si>
  <si>
    <t>3.9.19</t>
  </si>
  <si>
    <t>SG15436</t>
  </si>
  <si>
    <t>SG15446</t>
  </si>
  <si>
    <t>Portmahomack Over 60's Club - Christmas meal/party</t>
  </si>
  <si>
    <t>SG15450</t>
  </si>
  <si>
    <t>Seabord Memorial Hall - Emergency Repairs</t>
  </si>
  <si>
    <t>SG15156</t>
  </si>
  <si>
    <t>Saltburn and Westwood Community Council - Christmas Lights</t>
  </si>
  <si>
    <t>24.07.19</t>
  </si>
  <si>
    <t>25.07.19</t>
  </si>
  <si>
    <t>SG15157</t>
  </si>
  <si>
    <t>Saltburn and Westwood Community Council</t>
  </si>
  <si>
    <t>SG15158</t>
  </si>
  <si>
    <t>04.06.19</t>
  </si>
  <si>
    <t>SG15376</t>
  </si>
  <si>
    <t>Alness Community Council - Environmental group for Flowers</t>
  </si>
  <si>
    <t>SG15381</t>
  </si>
  <si>
    <t>Invergordon Community Council - Bonfire 2019</t>
  </si>
  <si>
    <t>27.09.19</t>
  </si>
  <si>
    <t>SG15500</t>
  </si>
  <si>
    <t>Wick Associated School Group (ASG) Sports Association - Assist with running inter-school sport festivals and tournaments</t>
  </si>
  <si>
    <t>SG15501</t>
  </si>
  <si>
    <t>Inverness Royal Academy Vine Trust Team</t>
  </si>
  <si>
    <t>SG15482</t>
  </si>
  <si>
    <t>Claire Bryce School of Highland Dancing, Annual Christmas Shows</t>
  </si>
  <si>
    <t>SG15456</t>
  </si>
  <si>
    <t>Bishop Eden's Primary School, P6 &amp; P&amp; Trip to Lagganlia</t>
  </si>
  <si>
    <t>SG15455</t>
  </si>
  <si>
    <t>Bishop Eden's Primary School, P6 &amp; P7 Trip to Lagganlia</t>
  </si>
  <si>
    <t>SG15395</t>
  </si>
  <si>
    <t>Inverness City Boxing Club</t>
  </si>
  <si>
    <t>SG15470</t>
  </si>
  <si>
    <t>Charleston Academy: Northern Stars 2020</t>
  </si>
  <si>
    <t>SG15469</t>
  </si>
  <si>
    <t>Charleston Academy: Chromebook</t>
  </si>
  <si>
    <t>SG15487</t>
  </si>
  <si>
    <t>Inverness High School: Pop Up Support Shop for pupils and parents</t>
  </si>
  <si>
    <t>SG1540</t>
  </si>
  <si>
    <t>For the Right Reasons - Youth Group Live Music Event</t>
  </si>
  <si>
    <t>SG15429</t>
  </si>
  <si>
    <t>Scottish Surfing Federation - To assist with running the Scottish National Surfing Championships 2020 over the Easter weekend</t>
  </si>
  <si>
    <t>SG15430</t>
  </si>
  <si>
    <t>SG15513</t>
  </si>
  <si>
    <t>Inverness High School - Minibus Training for Staff</t>
  </si>
  <si>
    <t>Scottish Surfing Federation - To assist with running the British Surfing Championships and British Cup 2020 18/19 April</t>
  </si>
  <si>
    <t>SG15568</t>
  </si>
  <si>
    <t>Thurso Community Development Trust - To cover cost of DevelopmentOfficer in light of current town centre funding project</t>
  </si>
  <si>
    <t>SG15620</t>
  </si>
  <si>
    <t>Caithness Chamber of Commerce - Membership fee for 2019/2020. Split with Ward 2. Total fee £200.00</t>
  </si>
  <si>
    <t xml:space="preserve">SG15521 </t>
  </si>
  <si>
    <t>Highland Wide Application - Highland Senior Citizens Network. To assist group with the running of their Annual Conference in Inverness on 22 April 2020. Contribution from Ward 2 and 3 £143.00 per Ward</t>
  </si>
  <si>
    <t>SG15522</t>
  </si>
  <si>
    <t>As above for SG15521</t>
  </si>
  <si>
    <t>SG15533</t>
  </si>
  <si>
    <t>Highland Senior Citizens Network - Annual Conference</t>
  </si>
  <si>
    <t>SG15458</t>
  </si>
  <si>
    <t>Inverness High School  - S1 Outdoor Transition Project 2020</t>
  </si>
  <si>
    <t>SG15635</t>
  </si>
  <si>
    <t>Central Primary School - Raising attainment and engagement in writing and storytelling</t>
  </si>
  <si>
    <t>SG15611</t>
  </si>
  <si>
    <t>Highland Synchronized Skating Teams - Competions throughout 2020</t>
  </si>
  <si>
    <t>SG15580</t>
  </si>
  <si>
    <t>Merkinch Partnership - Walk on the Wild Side</t>
  </si>
  <si>
    <t>SG15643</t>
  </si>
  <si>
    <t>Central Primary School - P7 Residential Trip to Craggan Outdoor Centre</t>
  </si>
  <si>
    <t>SG15649</t>
  </si>
  <si>
    <t>Merkinch Primary School Parent Council - Creative Learning</t>
  </si>
  <si>
    <t>Ownership Query PC Hall St Columbas Church</t>
  </si>
  <si>
    <t>Highland Senior Citizens Network: Support of Annual Conference Being Held 22nd April 2020</t>
  </si>
  <si>
    <t>Highland Synchronized Ice Skating Teams: British Ice Skating Championships</t>
  </si>
  <si>
    <t>Last updated: 21/02/2020</t>
  </si>
  <si>
    <t xml:space="preserve">Roll Up Display </t>
  </si>
  <si>
    <t>Black Park Area Pitch- Inverness Roads and Amenity Internal 3rd Party works</t>
  </si>
  <si>
    <t xml:space="preserve">Highland Synchronized Ice Skating Teams: British Ice Skating Championships </t>
  </si>
  <si>
    <t>SG15610</t>
  </si>
  <si>
    <t>SG15532</t>
  </si>
  <si>
    <t>Highland Senior Citizens Network: Annual Conference being held  2020</t>
  </si>
  <si>
    <t>Purchase Order</t>
  </si>
  <si>
    <t>Internal Recharge</t>
  </si>
  <si>
    <t>SG15692</t>
  </si>
  <si>
    <t>SG15697</t>
  </si>
  <si>
    <t>SG15642</t>
  </si>
  <si>
    <t>SG15627</t>
  </si>
  <si>
    <t xml:space="preserve">The Clay Studio: Enabling Young People </t>
  </si>
  <si>
    <t xml:space="preserve">8th Merkinch Brownies and Rainbows: Girl Guiding in Merkinch </t>
  </si>
  <si>
    <t>Clachnacuddin Youth Development: Jordi Cup 2020</t>
  </si>
  <si>
    <t xml:space="preserve">Benches at Gaelic School Park Inverness </t>
  </si>
  <si>
    <t>SG15534</t>
  </si>
  <si>
    <t>Highland Senior Citizens Network: Annual Conference 2020</t>
  </si>
  <si>
    <t>SG15426</t>
  </si>
  <si>
    <t>Raigmore Primary School: M&amp;M Theatre Visit to School- Pinocchio</t>
  </si>
  <si>
    <t>SG15535</t>
  </si>
  <si>
    <t>SG15612</t>
  </si>
  <si>
    <t>-</t>
  </si>
  <si>
    <t>Trees in Ward 17</t>
  </si>
  <si>
    <t>Street Renaming Advert</t>
  </si>
  <si>
    <t>SG15081</t>
  </si>
  <si>
    <t>SG15330</t>
  </si>
  <si>
    <t>SG15342</t>
  </si>
  <si>
    <t>SG15434</t>
  </si>
  <si>
    <t>SG15447</t>
  </si>
  <si>
    <t>SG15531</t>
  </si>
  <si>
    <t>SG15609</t>
  </si>
  <si>
    <t>12.06.2019</t>
  </si>
  <si>
    <t>02.09.2019</t>
  </si>
  <si>
    <t>22.08.2019</t>
  </si>
  <si>
    <t>30.09.2019</t>
  </si>
  <si>
    <t>10.06.2019</t>
  </si>
  <si>
    <t>16.08.2019</t>
  </si>
  <si>
    <t>11.09.2019</t>
  </si>
  <si>
    <t>15.10.2019</t>
  </si>
  <si>
    <t>22.10.2019</t>
  </si>
  <si>
    <t>29.11.2019</t>
  </si>
  <si>
    <t>17.01.2020</t>
  </si>
  <si>
    <t>13.01.2020</t>
  </si>
  <si>
    <t>22.05.2019</t>
  </si>
  <si>
    <t>11.06.2019</t>
  </si>
  <si>
    <t>06.09.2019</t>
  </si>
  <si>
    <t>02.10.2019</t>
  </si>
  <si>
    <t>03.12.2019</t>
  </si>
  <si>
    <t>09.12.2019</t>
  </si>
  <si>
    <t>01.08.2019</t>
  </si>
  <si>
    <t>12.09.2019</t>
  </si>
  <si>
    <t>13.02.2020</t>
  </si>
  <si>
    <t>17.02.2020</t>
  </si>
  <si>
    <t>15.08.2019</t>
  </si>
  <si>
    <t>10.10.2019</t>
  </si>
  <si>
    <t>05.12.2019</t>
  </si>
  <si>
    <t>12.12.2019</t>
  </si>
  <si>
    <t>19.02.2020</t>
  </si>
  <si>
    <t>07.02.2020</t>
  </si>
  <si>
    <t>12.02.2020</t>
  </si>
  <si>
    <t>16.05.2019</t>
  </si>
  <si>
    <t>02.12.2019</t>
  </si>
  <si>
    <t>08.08.2019</t>
  </si>
  <si>
    <t>26.06.2019</t>
  </si>
  <si>
    <t>23.09.2019</t>
  </si>
  <si>
    <t>05.06.2019</t>
  </si>
  <si>
    <t>27.06.2019</t>
  </si>
  <si>
    <t>28.11.2019</t>
  </si>
  <si>
    <t>24.02.2020</t>
  </si>
  <si>
    <t>WARD DISCRETIONARY BUDGETS - 2019_20</t>
  </si>
  <si>
    <t xml:space="preserve">Lady Haig's Poppy Factory - 15 Wreaths </t>
  </si>
  <si>
    <t>SG15020</t>
  </si>
  <si>
    <t>Kyle &amp; Lochalsh Community Trust - Enhancing the recreational and visior experience at the Plock of Kyle</t>
  </si>
  <si>
    <t>W03</t>
  </si>
  <si>
    <t>WRSL001/20</t>
  </si>
  <si>
    <t>SG15137</t>
  </si>
  <si>
    <t>North West Highlands UNESCO Global Geopark - Promotional leaflet for in excess of 2000 sq km of NW Sutherland and W Ross-Shire</t>
  </si>
  <si>
    <t>WRSL002/20</t>
  </si>
  <si>
    <t>SG15209</t>
  </si>
  <si>
    <t>Ross-Shire Voluntary Action - "Ross-Shire Matters" in partnership with Strathpeffer Saves</t>
  </si>
  <si>
    <t>WRSL003/20</t>
  </si>
  <si>
    <t>SG15223</t>
  </si>
  <si>
    <t>Glenelg Food, Drink &amp; Music Committee - Festival</t>
  </si>
  <si>
    <t>WRSL004/20</t>
  </si>
  <si>
    <t>SG15227</t>
  </si>
  <si>
    <t>Peffery Way Association - Building an all-abilities access link onto Peffery Way at Fodderty Bridge</t>
  </si>
  <si>
    <t>WRSL005/20</t>
  </si>
  <si>
    <t>SG15312</t>
  </si>
  <si>
    <t>High Life Highland - Ross-Shire Highlander Event 2019</t>
  </si>
  <si>
    <t>W01</t>
  </si>
  <si>
    <t>WRSL006/20</t>
  </si>
  <si>
    <t>SG15341</t>
  </si>
  <si>
    <t>Gairloch Community Council - Gairloch Beach to Harbour footpath board walk renewal</t>
  </si>
  <si>
    <t>Journal via Phil Waite</t>
  </si>
  <si>
    <t>WRSL007/20</t>
  </si>
  <si>
    <t>SG15349</t>
  </si>
  <si>
    <t>Strathpeffer &amp; District Community Rowing Club - Provision of club secure storage/welfare unit</t>
  </si>
  <si>
    <t>WRSL008/20</t>
  </si>
  <si>
    <t>SG15443</t>
  </si>
  <si>
    <t>Laide &amp; Aultbea Community Woodland - upgrade of path signage</t>
  </si>
  <si>
    <t>WRSL010/20</t>
  </si>
  <si>
    <t>SG15433</t>
  </si>
  <si>
    <t>Kishorn Community Trust - Playpark Project</t>
  </si>
  <si>
    <t>WRSL009/20</t>
  </si>
  <si>
    <t>SG15478</t>
  </si>
  <si>
    <t>An Talla Solais (Ullapool Visual Arts)</t>
  </si>
  <si>
    <t>WRSL011/20</t>
  </si>
  <si>
    <t>SG15465</t>
  </si>
  <si>
    <t>Strathpeffer Community Association Ltd - science fair - our diverse planet</t>
  </si>
  <si>
    <t>WRSL012/20</t>
  </si>
  <si>
    <t>SG15452</t>
  </si>
  <si>
    <t>Ullapool Book Festival - outreach work</t>
  </si>
  <si>
    <t>WRSL013/20</t>
  </si>
  <si>
    <t>SG15524</t>
  </si>
  <si>
    <t>Highland Senior Citizens Network - Annual Conference in April 2020</t>
  </si>
  <si>
    <t>Hilary Tolmie to process 1 payment</t>
  </si>
  <si>
    <t>WRSL014/20</t>
  </si>
  <si>
    <t>SG15546</t>
  </si>
  <si>
    <t>Safe, Strong and Free - Workshops to protect children from Bullying, Neglect &amp; Abuse</t>
  </si>
  <si>
    <t>WITHDRAWN</t>
  </si>
  <si>
    <t>WRSL015/20</t>
  </si>
  <si>
    <t>SG15570</t>
  </si>
  <si>
    <t>Gairloch High School - Spòrs Gàidhlig Project</t>
  </si>
  <si>
    <t>WRSL016/20</t>
  </si>
  <si>
    <t>SG15657</t>
  </si>
  <si>
    <t>Contin Community Council - Scoping/ Feasibility Study regarding provision of Community Bus service</t>
  </si>
  <si>
    <t>WRSL017/20</t>
  </si>
  <si>
    <t>Skye &amp; Kyle Rail Development Group: Refurbishment Project</t>
  </si>
  <si>
    <t>Dingwall Community Council - Dingwall in Bloom</t>
  </si>
  <si>
    <t>SG15180</t>
  </si>
  <si>
    <t xml:space="preserve">Mulbuie Parent Council - Playground Project </t>
  </si>
  <si>
    <t>DS001/20</t>
  </si>
  <si>
    <t>SG15060</t>
  </si>
  <si>
    <t>Dingwall Primary School Parent Council - Transport Costs</t>
  </si>
  <si>
    <t>DS002/20</t>
  </si>
  <si>
    <t>SG15184</t>
  </si>
  <si>
    <t>Dingwall Community Development Company (DCDC) - Preparation of specimen graphics for Heritage Trail</t>
  </si>
  <si>
    <t>DS003/20</t>
  </si>
  <si>
    <t>Dingwall Community Council - Macdonald Monument</t>
  </si>
  <si>
    <t>DS004/20</t>
  </si>
  <si>
    <t>SG15197</t>
  </si>
  <si>
    <t xml:space="preserve">Dingwall Players - Purchase of 'Easy drape' system </t>
  </si>
  <si>
    <t>DS005/20</t>
  </si>
  <si>
    <t>SG15188</t>
  </si>
  <si>
    <t>North Kessock &amp; District Local History Society - Killearnan Memories</t>
  </si>
  <si>
    <t>DS006/20</t>
  </si>
  <si>
    <t>SG15192</t>
  </si>
  <si>
    <t>Dingwall in Bloom - Provision of Floral Displays in Dingwall</t>
  </si>
  <si>
    <t>DS007/20</t>
  </si>
  <si>
    <t>Black Isle Farmers' Society - Sponsorship Package</t>
  </si>
  <si>
    <t>000</t>
  </si>
  <si>
    <t>DS008/20</t>
  </si>
  <si>
    <t>pending</t>
  </si>
  <si>
    <t>DS010/20</t>
  </si>
  <si>
    <t>SG15332</t>
  </si>
  <si>
    <t>North Scotland Archaeological Society - The Conan Stones Project</t>
  </si>
  <si>
    <t>DS011/20</t>
  </si>
  <si>
    <t>SG15173</t>
  </si>
  <si>
    <t>The 3 o'clock club - Renovating/Repairs to Portacabin</t>
  </si>
  <si>
    <t>DS012/20</t>
  </si>
  <si>
    <t>SG15212</t>
  </si>
  <si>
    <t xml:space="preserve"> Ross-Shire Voluntary Action - "Ross-Shire Matters" in partnership with Strathpeffer Saves</t>
  </si>
  <si>
    <t>DS013/20</t>
  </si>
  <si>
    <t>SG15277</t>
  </si>
  <si>
    <t>Dingwall Football Club U17 - Participation in the Scottish Highland Youth League</t>
  </si>
  <si>
    <t>DS014/20</t>
  </si>
  <si>
    <t>SG15283</t>
  </si>
  <si>
    <t>Maryburgh Community Council - Trailer purchase for 'Marburgh in Bloom'</t>
  </si>
  <si>
    <t>DS015/20</t>
  </si>
  <si>
    <t>SG15228</t>
  </si>
  <si>
    <t>DS016/20</t>
  </si>
  <si>
    <t>Dingwall Primary Visit to Council Buildings on 1st July 2019</t>
  </si>
  <si>
    <t>DS017/20</t>
  </si>
  <si>
    <t>SG15310</t>
  </si>
  <si>
    <t>HLH - Ross-Shire Safe Highlander Event Travel Costs</t>
  </si>
  <si>
    <t>DS018/20</t>
  </si>
  <si>
    <t>SG15351</t>
  </si>
  <si>
    <t>Dingwall Men's Shed - The development of the former Skate Park to Dingwall Men's Shed Craft Village</t>
  </si>
  <si>
    <t>DS021/20</t>
  </si>
  <si>
    <t>SG15353</t>
  </si>
  <si>
    <t xml:space="preserve">Ross &amp; Cromarty Heritage Society - Re-development of Society's existing website </t>
  </si>
  <si>
    <t>DS022/20</t>
  </si>
  <si>
    <t>SG15392</t>
  </si>
  <si>
    <t xml:space="preserve">Dingwall Lunch Club - Start Up Costs (more information required) </t>
  </si>
  <si>
    <t>DS023/20</t>
  </si>
  <si>
    <t>SG15454</t>
  </si>
  <si>
    <t>Conon Bridge Community Council - Conon Senior Citizen Christmas Party</t>
  </si>
  <si>
    <t>DS025/20</t>
  </si>
  <si>
    <t>SG15462</t>
  </si>
  <si>
    <t>Conon Bridge Lunch Club - Christmas Lunch</t>
  </si>
  <si>
    <t>DS026/20</t>
  </si>
  <si>
    <t>SG15485</t>
  </si>
  <si>
    <t>Maryburgh Amenities Co Ltd (Senior Citizens Event)</t>
  </si>
  <si>
    <t>DS027/20</t>
  </si>
  <si>
    <t>DS028/20</t>
  </si>
  <si>
    <t>SG15527</t>
  </si>
  <si>
    <t>Highland Senior Citizens Network - support with annual conference (22/04/20)</t>
  </si>
  <si>
    <t>DS029/20</t>
  </si>
  <si>
    <t>Lady Haig's Poppy Factory - 6 Wreaths -Invoice relating to Purchase Order</t>
  </si>
  <si>
    <t>DS030/20</t>
  </si>
  <si>
    <t>SG15605</t>
  </si>
  <si>
    <t>Highland Synchronized Ice Skating Teams - January 2020 Championships</t>
  </si>
  <si>
    <t>DS031/20</t>
  </si>
  <si>
    <t>SG15624</t>
  </si>
  <si>
    <t>Dingwall Players - Word on the Street Festival</t>
  </si>
  <si>
    <t>DS032/20</t>
  </si>
  <si>
    <t>SG15651</t>
  </si>
  <si>
    <t>Dingwall Fire Brigade Community Group - Senior Citizens Party</t>
  </si>
  <si>
    <t>DS033/20</t>
  </si>
  <si>
    <t>Lady Haig's Poppy Factory - 6 Wreaths</t>
  </si>
  <si>
    <t>SG14951</t>
  </si>
  <si>
    <t>Black Isle Mountain Bike Club - Club trailer purchase</t>
  </si>
  <si>
    <t>BI001/20</t>
  </si>
  <si>
    <t>SG15186</t>
  </si>
  <si>
    <t>Cromarty Harbour Trust - Security upgrade</t>
  </si>
  <si>
    <t>BI002/20</t>
  </si>
  <si>
    <t>SG15206</t>
  </si>
  <si>
    <t>Mulbuie Parent Council - Playground Improvement Project</t>
  </si>
  <si>
    <t>BI003/20</t>
  </si>
  <si>
    <t>SG15096</t>
  </si>
  <si>
    <t>Rosemarkie Caves Project - Research completion on Learnie Caves</t>
  </si>
  <si>
    <t>BI004/20</t>
  </si>
  <si>
    <t>Application Pending</t>
  </si>
  <si>
    <t>Munlochy Primary School - Outdoor Classroom</t>
  </si>
  <si>
    <t>BI005/20</t>
  </si>
  <si>
    <t>Alison Seller - Blackhaven Project</t>
  </si>
  <si>
    <t>BI006/20</t>
  </si>
  <si>
    <t>SG15189</t>
  </si>
  <si>
    <t>North Kessock &amp; Distrcit Local History Society - Killearnan Memories</t>
  </si>
  <si>
    <t>BI007/20</t>
  </si>
  <si>
    <t>BI008/20</t>
  </si>
  <si>
    <t>Fortrose Academy  Youth Theatre - National Theatre Connections Festival 2020</t>
  </si>
  <si>
    <t>BI009/20</t>
  </si>
  <si>
    <t>BI010/20</t>
  </si>
  <si>
    <t>BI011/20</t>
  </si>
  <si>
    <t>SG15213</t>
  </si>
  <si>
    <t>BI012/20</t>
  </si>
  <si>
    <t>SG15214</t>
  </si>
  <si>
    <t>The Friends of Hugh Miller - Eliza's Path</t>
  </si>
  <si>
    <t>BI013/20</t>
  </si>
  <si>
    <t>SG15272</t>
  </si>
  <si>
    <t>Munlochy Primary School - Outdoor Picnic Benches on School Ground</t>
  </si>
  <si>
    <t>BI014/20</t>
  </si>
  <si>
    <t>SG15288</t>
  </si>
  <si>
    <t>Resolis Friendship Group - Activities</t>
  </si>
  <si>
    <t>BI015/20</t>
  </si>
  <si>
    <t>Note: Fortrose &amp; Rosemarkie CC - Seaforth Paintings grant has been refunded 17.07.2019</t>
  </si>
  <si>
    <t>SG15604</t>
  </si>
  <si>
    <t>Knockbain Community Council - North Kessock Improvements (Bottle banks, Screening &amp; Gordon's Park)</t>
  </si>
  <si>
    <t>BI016/20</t>
  </si>
  <si>
    <t>Knockbain Community Council - North Kessock Improvements (Bottle banks, Screening &amp; Gordon's Park) - Further Contribution</t>
  </si>
  <si>
    <t>SG15311</t>
  </si>
  <si>
    <t>BI017/20</t>
  </si>
  <si>
    <t>Cromarty &amp; Disctric CC - Tractor Insurance</t>
  </si>
  <si>
    <t>BI018/20</t>
  </si>
  <si>
    <t>SG15340</t>
  </si>
  <si>
    <t>Rosemarkie &amp; Fortrose Amenities - Public Toilet Improvements</t>
  </si>
  <si>
    <t>BI019/20</t>
  </si>
  <si>
    <t>SG15404</t>
  </si>
  <si>
    <t>Killearnan CC - Community Newsletter &amp; Funding for hiring premises for Public Consultation Meeting</t>
  </si>
  <si>
    <t>BI020/20</t>
  </si>
  <si>
    <t>SG1550</t>
  </si>
  <si>
    <t>BI021/20</t>
  </si>
  <si>
    <t>SG15616</t>
  </si>
  <si>
    <t>Highland Synchronized Ice Skaing Teams - championships</t>
  </si>
  <si>
    <t>BI022/20</t>
  </si>
  <si>
    <t>SG15621</t>
  </si>
  <si>
    <t>Black Isle Cares - Leaping into the Future</t>
  </si>
  <si>
    <t>BI023/20</t>
  </si>
  <si>
    <t>SG14833</t>
  </si>
  <si>
    <t>Ferintosh Community Council - Maintenance of THC owned landscaped area beside B9169 in heart of Culbokie</t>
  </si>
  <si>
    <t>BI024/19</t>
  </si>
  <si>
    <t>SG15493</t>
  </si>
  <si>
    <t xml:space="preserve">Fortrose &amp; Rosemarkie CC - St Boniface Fair Committee - To attach sockets and plugs to lamp-posts on Fortrose High Street </t>
  </si>
  <si>
    <t>BI025/20</t>
  </si>
  <si>
    <t>SG15499</t>
  </si>
  <si>
    <t>Findon Hall Management Committee - replace existing hall roof</t>
  </si>
  <si>
    <t>BI026/20</t>
  </si>
  <si>
    <t>SG15622</t>
  </si>
  <si>
    <t>High Life Highland - Lets get plenty out of 2020</t>
  </si>
  <si>
    <t>BI027/20</t>
  </si>
  <si>
    <t>BI028/20</t>
  </si>
  <si>
    <t>1st Avoch Sea Scouts - Mezzanine Deck and Lighting</t>
  </si>
  <si>
    <t>BI029/20</t>
  </si>
  <si>
    <t>SG15590</t>
  </si>
  <si>
    <t>BI030/20</t>
  </si>
  <si>
    <t>SG15488</t>
  </si>
  <si>
    <t>Munlochy Primary School Parent Council - Storage Shed for  Outdoor Classroom</t>
  </si>
  <si>
    <t>BI031/20</t>
  </si>
  <si>
    <t>BI032/20</t>
  </si>
  <si>
    <t>SG15576</t>
  </si>
  <si>
    <t>In This Together: Welcome Party for Syrian Refugee Families</t>
  </si>
  <si>
    <t>25.02.2020</t>
  </si>
  <si>
    <t>SG15591</t>
  </si>
  <si>
    <t>Inverness Blitz: Highland Academy Community League- Festival at the Bught Park</t>
  </si>
  <si>
    <t>SG15632</t>
  </si>
  <si>
    <t>Inverness High School: Go Kart Trailer</t>
  </si>
  <si>
    <t>SG15634</t>
  </si>
  <si>
    <t>Central Primary School: Raising Attainment and Engagement in writing and storytelling</t>
  </si>
  <si>
    <t xml:space="preserve">Central Primary School: P7 Residential Trip to Craggan Outdoor Centre </t>
  </si>
  <si>
    <t>Ian MacRae Photogrpahy - Members Photo</t>
  </si>
  <si>
    <t>29.08.19</t>
  </si>
  <si>
    <t>06.11.19</t>
  </si>
  <si>
    <t>SG15411</t>
  </si>
  <si>
    <t>Nairn Drama Ltd - Pantomime Sponsorship 2019</t>
  </si>
  <si>
    <t>26.09.19</t>
  </si>
  <si>
    <t>30.09.19</t>
  </si>
  <si>
    <t>Nairn RBL - Remembrance Wreaths</t>
  </si>
  <si>
    <t>17.10.19</t>
  </si>
  <si>
    <t>22.10.19</t>
  </si>
  <si>
    <t>SG15441</t>
  </si>
  <si>
    <t>Nairn Youth Services - Local youth action plan</t>
  </si>
  <si>
    <t>01.11.19</t>
  </si>
  <si>
    <t>05.11.19</t>
  </si>
  <si>
    <t>SG15176</t>
  </si>
  <si>
    <t>Wheels in Nairnshire - Community Hub</t>
  </si>
  <si>
    <t>14.11.19</t>
  </si>
  <si>
    <t>SG15467</t>
  </si>
  <si>
    <t>Nairn BID - 2019 Christmas Lights switch on</t>
  </si>
  <si>
    <t>SG15512</t>
  </si>
  <si>
    <t>Nairn Coastal Rowing Club - 2020 Regattas and building of a Boat House</t>
  </si>
  <si>
    <t>12.12.19</t>
  </si>
  <si>
    <t>SG15475</t>
  </si>
  <si>
    <t>Nairn Photographic Society - 2020 Highland Challenge</t>
  </si>
  <si>
    <t>SG15360</t>
  </si>
  <si>
    <t>Nairn Museum Ltd - Alan Barron Family Histroy room</t>
  </si>
  <si>
    <t>18.12.19</t>
  </si>
  <si>
    <t>Nairn Community &amp; Arts Centre - Room hire for October Ward Business Meeting</t>
  </si>
  <si>
    <t>19.12.19</t>
  </si>
  <si>
    <t>SG15442</t>
  </si>
  <si>
    <t>Millbank Primary Parent Council - Smartboards</t>
  </si>
  <si>
    <t>17.01.20</t>
  </si>
  <si>
    <t>Nairn Community &amp; Arts Centre - Room hire for Members meeting 09.09.19</t>
  </si>
  <si>
    <t>05.02.20</t>
  </si>
  <si>
    <t>17.07.19</t>
  </si>
  <si>
    <t>SG15148 - 2nd Payment</t>
  </si>
  <si>
    <t>02.12.19</t>
  </si>
  <si>
    <t>07.11.19</t>
  </si>
  <si>
    <t>SG15772</t>
  </si>
  <si>
    <t>.6.09.19</t>
  </si>
  <si>
    <t>Royal Burgh of Tain Community Council - Christmas Lights repair</t>
  </si>
  <si>
    <t>24.10.19</t>
  </si>
  <si>
    <t>9.12.19</t>
  </si>
  <si>
    <t xml:space="preserve">CC top up </t>
  </si>
  <si>
    <t>11.12.19</t>
  </si>
  <si>
    <t xml:space="preserve"> W02 </t>
  </si>
  <si>
    <t>13.12.19</t>
  </si>
  <si>
    <t>16.12.19</t>
  </si>
  <si>
    <t>SG15480</t>
  </si>
  <si>
    <t>Milton Christmas Lights</t>
  </si>
  <si>
    <t>SG15581</t>
  </si>
  <si>
    <t>CCAST Highland - running costs</t>
  </si>
  <si>
    <t xml:space="preserve">SG15771 </t>
  </si>
  <si>
    <t xml:space="preserve">Inver - notice board work </t>
  </si>
  <si>
    <t>27.02.20</t>
  </si>
  <si>
    <t>SG5774</t>
  </si>
  <si>
    <t>Nigg &amp; Shandwick CC noticeboard repairs</t>
  </si>
  <si>
    <t>SG15699</t>
  </si>
  <si>
    <t xml:space="preserve">Glen Urquhart Community Council: Beech Wood East of Kilmore Road Access </t>
  </si>
  <si>
    <t>11.03.2020</t>
  </si>
  <si>
    <t>SG15700</t>
  </si>
  <si>
    <t>Glen Urquhart Community Council: Community Council Annual Budget</t>
  </si>
  <si>
    <t>SG15786</t>
  </si>
  <si>
    <t>Beauly Shinty Club: Shinty Protection Fencing + Rabbit Proof Fencing</t>
  </si>
  <si>
    <t>SG15629</t>
  </si>
  <si>
    <t>SG15459</t>
  </si>
  <si>
    <t>Inverness High School: S1 Outdoor Transition Project 2020</t>
  </si>
  <si>
    <t>06.03.2020</t>
  </si>
  <si>
    <t>SG15646</t>
  </si>
  <si>
    <t>Dunain Community Woods: Reducing Illegal Activity Around Craig Dunain</t>
  </si>
  <si>
    <t>10.03.2020</t>
  </si>
  <si>
    <t>SG15738</t>
  </si>
  <si>
    <t>Inverness Clachnacuddin F.C. Football Trust: Clach Back Home</t>
  </si>
  <si>
    <t>SG15739</t>
  </si>
  <si>
    <t xml:space="preserve">Inverness Sea Cadets: Cadets Offshore Experience </t>
  </si>
  <si>
    <t>09.03.2020</t>
  </si>
  <si>
    <t>SG15745</t>
  </si>
  <si>
    <t>Elsie Normington Foundation: Haven Centre Appeal</t>
  </si>
  <si>
    <t>SG15628</t>
  </si>
  <si>
    <t>SG15704</t>
  </si>
  <si>
    <t>Millburn Academy: Tanzania Trip with the Vine Trust 2020</t>
  </si>
  <si>
    <t>Raigmore Primary School: P7 Residential Trip</t>
  </si>
  <si>
    <t>WARD 6</t>
  </si>
  <si>
    <t>WARD 7</t>
  </si>
  <si>
    <t>SG15706</t>
  </si>
  <si>
    <t>East Nairnshire CC - Moyness Cairn project contribution</t>
  </si>
  <si>
    <t>05.03.20</t>
  </si>
  <si>
    <t>Last updated: 13/03/2020</t>
  </si>
  <si>
    <t>SG15200</t>
  </si>
  <si>
    <t>Grantown YMCA Community Centre</t>
  </si>
  <si>
    <t>SG 15333</t>
  </si>
  <si>
    <t>Cairngorm Orchestra - Trial of additioanl venue and purchase of percussion instruments</t>
  </si>
  <si>
    <t>SG 15408</t>
  </si>
  <si>
    <t>Rotary Conference - Aviemore</t>
  </si>
  <si>
    <t>SG 15348</t>
  </si>
  <si>
    <t>Nethybridge Community Centre - Community Centre Upgrade Project</t>
  </si>
  <si>
    <t>SG 15508</t>
  </si>
  <si>
    <t>Kingussie Camanachd Club - Camanachd Cup Final 2020</t>
  </si>
  <si>
    <t>SG15805</t>
  </si>
  <si>
    <t>Kilmorack Community Council: Running and Admin Costs</t>
  </si>
  <si>
    <t>SG15810</t>
  </si>
  <si>
    <t xml:space="preserve">Kiltarlity Community Council: Kiltalrity Community Council </t>
  </si>
  <si>
    <t>SG15811</t>
  </si>
  <si>
    <t>Beauly Community Council: Beauly in Bloom</t>
  </si>
  <si>
    <t>SG15822</t>
  </si>
  <si>
    <t>Inverness West Community Council: Unadopted Road Repairs</t>
  </si>
  <si>
    <t>SG15802</t>
  </si>
  <si>
    <t>Glen Urquhart Community Council: Cnoca Burriadh Heritage Project</t>
  </si>
  <si>
    <t>SG15824</t>
  </si>
  <si>
    <t>Glen Urquhart Community Council: Loch Ness Tourism Strategy/ Glen Urquhart Place Planning</t>
  </si>
  <si>
    <t>Last updated:  31/03/2020</t>
  </si>
  <si>
    <t xml:space="preserve">Bus Shelter- Blarmore Avenue </t>
  </si>
  <si>
    <t>30.03.2020</t>
  </si>
  <si>
    <t xml:space="preserve">Internal Recharge </t>
  </si>
  <si>
    <t>SG15827</t>
  </si>
  <si>
    <t>Inverness West Community Council: Public Noticeboard in Foresters Way, Inverness</t>
  </si>
  <si>
    <t>Last updated: 31/03/2020</t>
  </si>
  <si>
    <t>31.03.2020</t>
  </si>
  <si>
    <t>SG15825</t>
  </si>
  <si>
    <t>Holm CC, Hilton, Milton and Castle Heather CC, Lochardil &amp; Drummond CC:  Improve Local Environment</t>
  </si>
  <si>
    <t>SG15712</t>
  </si>
  <si>
    <t>Millburn Academy: Extra-Curricular Basketball Club- Strips</t>
  </si>
  <si>
    <t>16.03.2020</t>
  </si>
  <si>
    <t>SG15808</t>
  </si>
  <si>
    <t>Crown Church of Scotland: Crown 20/20 Project Upper Hall</t>
  </si>
  <si>
    <t>Nairn Community Awards - evening reception</t>
  </si>
  <si>
    <t>13.03.20</t>
  </si>
  <si>
    <t>Nairn Court House open day - evening reception</t>
  </si>
  <si>
    <t>Last updated: 03/04/2020</t>
  </si>
  <si>
    <t>SG15030</t>
  </si>
  <si>
    <t>Lochaber Coastal Rowing - Community Build of St Ayles Skiff</t>
  </si>
  <si>
    <t>SG15039</t>
  </si>
  <si>
    <t>Morar Community Trust - Circus skills workshop and performance</t>
  </si>
  <si>
    <t>SG15116</t>
  </si>
  <si>
    <t>Knoydart Community Hall - Redevelop/extend community hall</t>
  </si>
  <si>
    <t>SG15151</t>
  </si>
  <si>
    <t>Road to the Isles Facilities Group SCIO - Legal Fees association with Provision of public toilets - West Bay, Mallaig &amp; Traigh Beach, Arisaig</t>
  </si>
  <si>
    <t>SG15235</t>
  </si>
  <si>
    <t>The Camanachd Association - 2019 Tulloch Homes Camanachd Cup Final</t>
  </si>
  <si>
    <t>SG15326</t>
  </si>
  <si>
    <t>HC - Glen Nevis Holidays -Pre-dinner drinks for Dudley Group Visit 9/8/19</t>
  </si>
  <si>
    <t>SG15328</t>
  </si>
  <si>
    <t>Fort William &amp; District Branch RBLS - Purchase of WW1 Half Tree Bench for Fort William War Memorial</t>
  </si>
  <si>
    <t>SG15375</t>
  </si>
  <si>
    <t>HC - Lady Haig's Poppy Factory - purchase of 4 poppy wreaths</t>
  </si>
  <si>
    <t>SG15363</t>
  </si>
  <si>
    <t>Lochaber Pubwatch - Lochaber Pubwatch</t>
  </si>
  <si>
    <t>SG15444</t>
  </si>
  <si>
    <t>Spean Bridge Community Centre - Asset transfer legal fees</t>
  </si>
  <si>
    <t>SG15497</t>
  </si>
  <si>
    <t xml:space="preserve">HC - Remembrance Day - costs associated </t>
  </si>
  <si>
    <t>November 2019</t>
  </si>
  <si>
    <t>SG15492</t>
  </si>
  <si>
    <t>Glenfinnan Community Facilities SCIO - Wee Harry Potter Bridge Project</t>
  </si>
  <si>
    <t>SG15701</t>
  </si>
  <si>
    <t>High Life Highland - Lochaber Safe Highlander 2020</t>
  </si>
  <si>
    <t>SG15644</t>
  </si>
  <si>
    <t>The Buzz Project - support for operational shortfall (1 month)</t>
  </si>
  <si>
    <t>SG15707</t>
  </si>
  <si>
    <t>Knoydart Foundation -legal costs for purchase agreement - private land sale for affordable housing</t>
  </si>
  <si>
    <t>SG15711</t>
  </si>
  <si>
    <t>Eigg Box - contribution to film festival 2020</t>
  </si>
  <si>
    <t>SG15767</t>
  </si>
  <si>
    <t>HLH - Youth Development - Programme of Activities for disadvantaged young people 2020</t>
  </si>
  <si>
    <t>SG15815</t>
  </si>
  <si>
    <t>Voluntary Action Lochaber - for feasibility study Mallaig community shop</t>
  </si>
  <si>
    <t>SG15734</t>
  </si>
  <si>
    <t>HLH - Mallaig High Residence - contributions to tree planting garden project</t>
  </si>
  <si>
    <t>SG15357</t>
  </si>
  <si>
    <t>HC - Christmas Lights Fort William High Street</t>
  </si>
  <si>
    <t>SG15255</t>
  </si>
  <si>
    <t>Kinlochleven Men's Shed - Kinlochleven Men's Shed</t>
  </si>
  <si>
    <t>SG15314</t>
  </si>
  <si>
    <t>Drimnin Village Hall Committee -Urgent repair work to village hall roof to keep hall open for Community use.</t>
  </si>
  <si>
    <t>SG15370</t>
  </si>
  <si>
    <t>Glencoe &amp; Glen Etive Community Council - CC Administrative Support 2019-20</t>
  </si>
  <si>
    <t>SG15517</t>
  </si>
  <si>
    <t>Kentallen &amp; Duror Community Centre - Installation of PV Solar Panel System</t>
  </si>
  <si>
    <t>SG15702</t>
  </si>
  <si>
    <t>Upper Achintore Regeneration Group - community noticeboards/funding towards feasibility study for community hub</t>
  </si>
  <si>
    <t>SG15737</t>
  </si>
  <si>
    <t>Morvern Community Woodlands - cost to run community ballot (Killundine Estate community purchase)</t>
  </si>
  <si>
    <t>SG15741</t>
  </si>
  <si>
    <t>Sunart Community Company - Contribution to refurb men's shed building and craft hub</t>
  </si>
  <si>
    <t>SG15768</t>
  </si>
  <si>
    <t>SG15787</t>
  </si>
  <si>
    <t>Ardnamurchan Light House Trust - contribution towards essential upgrading works (specifically for improving access to café - dda works</t>
  </si>
  <si>
    <t>SG15806</t>
  </si>
  <si>
    <t>HC Building Maintenance - cleaning of signs at End of West Highland Way</t>
  </si>
  <si>
    <t>Last Updated: 03/04/2020</t>
  </si>
  <si>
    <t>11th October</t>
  </si>
  <si>
    <t>4th February</t>
  </si>
  <si>
    <t>5th December</t>
  </si>
  <si>
    <t>8th January</t>
  </si>
  <si>
    <t>SG15502</t>
  </si>
  <si>
    <t>Broadford &amp; Strath Community Company - Growers Hub</t>
  </si>
  <si>
    <t>5th March</t>
  </si>
  <si>
    <t>SG15583</t>
  </si>
  <si>
    <t>Urras Baile Fhlodaigearraidh</t>
  </si>
  <si>
    <t>Portree Community Centre Association</t>
  </si>
  <si>
    <t>Broadford &amp; Strath Community Company - Heaste Notice Board</t>
  </si>
  <si>
    <t>20th March</t>
  </si>
  <si>
    <t>SLCVO</t>
  </si>
  <si>
    <t>Skye Flag Launch</t>
  </si>
  <si>
    <t>16th March</t>
  </si>
  <si>
    <t>Skye &amp; Lochalsh Counselling Care</t>
  </si>
  <si>
    <t>Portree Primary Parent Council</t>
  </si>
  <si>
    <t>Skye Events half marathon</t>
  </si>
  <si>
    <t>25th March</t>
  </si>
  <si>
    <t>Last updated: 06/04/2020</t>
  </si>
  <si>
    <t>SG16026</t>
  </si>
  <si>
    <t>06.05.2020</t>
  </si>
  <si>
    <t xml:space="preserve">Drummond School: School Equipment </t>
  </si>
  <si>
    <t>Last updated: 18/05/2020</t>
  </si>
  <si>
    <t>Inverness Royal Academy</t>
  </si>
  <si>
    <t>Bun Sgoil Inbhirnis</t>
  </si>
  <si>
    <t>Cauldeen Primary School</t>
  </si>
  <si>
    <t>Holm Primary School</t>
  </si>
  <si>
    <t>Lochardil Primary School</t>
  </si>
  <si>
    <t>TBC</t>
  </si>
  <si>
    <t>SG15740</t>
  </si>
  <si>
    <t>Culloden Library High Life Highland: Community Puppet Theatre</t>
  </si>
  <si>
    <t>SG15794</t>
  </si>
  <si>
    <t>Culloden Moor Football and Coaching Club: Replacement Football Kits</t>
  </si>
  <si>
    <t>SG15799</t>
  </si>
  <si>
    <t>Balloch Primary School Parent Council: Fundraising Project</t>
  </si>
  <si>
    <t>SG15814</t>
  </si>
  <si>
    <t>Highlife Highland: Botany Club</t>
  </si>
  <si>
    <t>SG15816</t>
  </si>
  <si>
    <t>Cromal Hill Recreation Committee: Pavilion Ardersier Project</t>
  </si>
  <si>
    <t>SG15833</t>
  </si>
  <si>
    <t xml:space="preserve">Croy Primary School: Outdoor Equipment </t>
  </si>
  <si>
    <t>02.04.2020</t>
  </si>
  <si>
    <t>SG15834</t>
  </si>
  <si>
    <t>Balloch Community Council: Additional Support</t>
  </si>
  <si>
    <t>SG15835</t>
  </si>
  <si>
    <t>Croy &amp; Culloden Moor Community Council: Additional Support</t>
  </si>
  <si>
    <t>SG15836</t>
  </si>
  <si>
    <t>Ardersier &amp; Petty Community Council: Additional Support</t>
  </si>
  <si>
    <t>SG15837</t>
  </si>
  <si>
    <t>Culloden Community Council: Additional Support</t>
  </si>
  <si>
    <t>06.04.2020</t>
  </si>
  <si>
    <t>SG15838</t>
  </si>
  <si>
    <t>Smithton Community Council: Additional Support</t>
  </si>
  <si>
    <t>SG15672</t>
  </si>
  <si>
    <t>HC Outdoor Access Team: Path Diversion at The Avenue, Culloden</t>
  </si>
  <si>
    <t>SG15783</t>
  </si>
  <si>
    <t>Cradlehall Primary School: Interactive Smart Board Replacement</t>
  </si>
  <si>
    <t>05.03.2020</t>
  </si>
  <si>
    <t>Culloden Library- High Life Highland: Culloden Library Community Puppet Theatre</t>
  </si>
  <si>
    <t>Barrier Mrtyletown Park</t>
  </si>
  <si>
    <r>
      <t xml:space="preserve">VABS for B &amp; S </t>
    </r>
    <r>
      <rPr>
        <strike/>
        <sz val="12"/>
        <rFont val="Calibri"/>
        <family val="2"/>
      </rPr>
      <t>Transport &amp; Access Forum</t>
    </r>
    <r>
      <rPr>
        <sz val="12"/>
        <rFont val="Calibri"/>
        <family val="2"/>
      </rPr>
      <t xml:space="preserve">  COVID19 Ssupport response  -Secretarial Support (VABS)</t>
    </r>
  </si>
  <si>
    <t>Poppy Wreaths - Cllrs Lobban &amp; Caddick - Muslim Commemoration Service</t>
  </si>
  <si>
    <t>Armistice Day 10/11/2019 - Poppy Wreaths for Members-Remembrance Services</t>
  </si>
  <si>
    <t xml:space="preserve"> Ward project - Grantown Provost Chain Photo</t>
  </si>
  <si>
    <t>Community Councils - CC one off grants (11 x 500)</t>
  </si>
  <si>
    <t>CC Forum - Secretarial Support (VABS)</t>
  </si>
  <si>
    <t>Kingussie  Gymnastics Club -Providing opportunites for young coaches</t>
  </si>
  <si>
    <t>SG 15724</t>
  </si>
  <si>
    <t>SG 15509</t>
  </si>
  <si>
    <t>SG 15725</t>
  </si>
  <si>
    <t>SG 15775</t>
  </si>
  <si>
    <t>SG15666</t>
  </si>
  <si>
    <t>PB - NHCISC - part of £1,000.00 award. See Ward 2</t>
  </si>
  <si>
    <t>SG15592 SG15641 SG15801 SG15830</t>
  </si>
  <si>
    <t>Remaining extra funds after payment of £500 to each Community Council now ring fenced as Caithness Community Improvement Fund. £14,000.00 split with Ward 3. SG 15592 CCC - £1,750.00 paid 04.02.20. SG15641 OCA - £4,000.00 paid 12.2.20 SG15801 - Reseeding at Ormlie football park - £1,000.00. SG15830- Caithness Foodbank contribution - £250.00</t>
  </si>
  <si>
    <t xml:space="preserve"> 11/12/19 12/02/20 11/03/20 31/03/20</t>
  </si>
  <si>
    <t xml:space="preserve"> 11/12/2019 12/02/2020 11/03/2020 31/03/2020</t>
  </si>
  <si>
    <t>SG15812</t>
  </si>
  <si>
    <t>Funds to be used as an addition to the Town Centre Funding. Agreed by Members on 10 February 2020 To be transferred to T &amp; E Service</t>
  </si>
  <si>
    <t>SG15445, SG15592, SG15625, SG15779 SG15830</t>
  </si>
  <si>
    <t>Remaining extra funds after payment of £500 to each Community Council now ring fenced as Caithness Community Improvement Fund. £14,000.00 split with Ward 3 SG15445 - £259.40 paid 14.11.19. Ward 3 SG15592 CCC - £1,750.00 paid 04.02.20. Wick Paths Group - £3,606.00. SG15620/SG15521/SG15522 - part funding - £300.95. SG15779 - Newtonhill Woodland native trees - £905.76. SG15830 Caithness Foodbank £177.89 part of payment for £440.00.00</t>
  </si>
  <si>
    <t>14/11/2019 04/02/2020, 10/03/2020 31/03/2020</t>
  </si>
  <si>
    <t>14/11/2019 04/02/2020 11/03/2020 31/03/2020</t>
  </si>
  <si>
    <t>PB - NHCISC - part award of £1,000.00. See Ward 2</t>
  </si>
  <si>
    <t>SG15686</t>
  </si>
  <si>
    <t>PB - John O'Groats Mill Trust</t>
  </si>
  <si>
    <t>SG15668</t>
  </si>
  <si>
    <t>PB - Macular Support Broup</t>
  </si>
  <si>
    <t>SG15678</t>
  </si>
  <si>
    <t>PB - Thurso Community Café</t>
  </si>
  <si>
    <t>SG15681</t>
  </si>
  <si>
    <t>PB - Bower Busy Bees Early Learning Centre</t>
  </si>
  <si>
    <t>SG15690</t>
  </si>
  <si>
    <t>PB - Caithness Broch Project</t>
  </si>
  <si>
    <t>SG15670</t>
  </si>
  <si>
    <t>PB - Caithness Street Pastors</t>
  </si>
  <si>
    <t>SG15671</t>
  </si>
  <si>
    <t>PB - No Limits Caithness</t>
  </si>
  <si>
    <t>SG15673</t>
  </si>
  <si>
    <t>PB - Thurso Community Development Trust</t>
  </si>
  <si>
    <t>SG15676</t>
  </si>
  <si>
    <t>PB - Northern Stars THS2020</t>
  </si>
  <si>
    <t>SG15665</t>
  </si>
  <si>
    <t>PB - Home-Start Caithness</t>
  </si>
  <si>
    <t>SG15830</t>
  </si>
  <si>
    <t>Caithness Foodbank - Donation to assist with supplying food parcels for vulnerable people during Covid 19 pandemic. Total £690,.00 (£440.00 from Ward 3)</t>
  </si>
  <si>
    <t>SG15102</t>
  </si>
  <si>
    <t>SG15136</t>
  </si>
  <si>
    <t>SG15162</t>
  </si>
  <si>
    <t>SG15164</t>
  </si>
  <si>
    <t>SG 15172</t>
  </si>
  <si>
    <t>SG15224</t>
  </si>
  <si>
    <t>SG15229</t>
  </si>
  <si>
    <t>SG15248</t>
  </si>
  <si>
    <t>SG15320</t>
  </si>
  <si>
    <t>SG15324</t>
  </si>
  <si>
    <t>SG15479</t>
  </si>
  <si>
    <t>SG15374</t>
  </si>
  <si>
    <t>SG15577</t>
  </si>
  <si>
    <t>SG15694</t>
  </si>
  <si>
    <t>SG15639</t>
  </si>
  <si>
    <t>SG15742</t>
  </si>
  <si>
    <t>SG15819</t>
  </si>
  <si>
    <t>SG15854</t>
  </si>
  <si>
    <t>SG 15798</t>
  </si>
  <si>
    <t>SG15831</t>
  </si>
  <si>
    <t>WRSL018/20</t>
  </si>
  <si>
    <t>SG15750</t>
  </si>
  <si>
    <t>Shieldaig Community Association: Toilets</t>
  </si>
  <si>
    <t>Dingwall History Society - Stablilisation works &amp; Vegetation removal at St Clements Aisle, Dingwall (funding to be c/f)</t>
  </si>
  <si>
    <t xml:space="preserve">Dingwall Community Centre - Street Survey </t>
  </si>
  <si>
    <t>SG15807</t>
  </si>
  <si>
    <t xml:space="preserve">Dingwall Community Council - Replacement sound system for Community Stage </t>
  </si>
  <si>
    <t>DS034/20</t>
  </si>
  <si>
    <t xml:space="preserve">Dingwall Community Council - Community Resiliance Groups / Community Engagement </t>
  </si>
  <si>
    <t>Dingwall Men's Shed - Legal Costs for Asset Transfer</t>
  </si>
  <si>
    <t>SG15729</t>
  </si>
  <si>
    <t>27/02/2020</t>
  </si>
  <si>
    <t>SG15856</t>
  </si>
  <si>
    <t xml:space="preserve">Fortrose &amp; Rosemarkie Bowling and Tennis Club (Bowling section) - purchase of mower (Hold) </t>
  </si>
  <si>
    <t xml:space="preserve">Internal </t>
  </si>
  <si>
    <t>Phil Waite Community Team - Groam Museum Road Sign</t>
  </si>
  <si>
    <t>SG15101</t>
  </si>
  <si>
    <t>SG15036</t>
  </si>
  <si>
    <t>SG15122</t>
  </si>
  <si>
    <t>SG15163</t>
  </si>
  <si>
    <t>SG 15202</t>
  </si>
  <si>
    <t>SG15144</t>
  </si>
  <si>
    <t>SG15166</t>
  </si>
  <si>
    <t>SG15104</t>
  </si>
  <si>
    <t>SG15208</t>
  </si>
  <si>
    <t>SG15336</t>
  </si>
  <si>
    <t>SG15432</t>
  </si>
  <si>
    <t>SG15508</t>
  </si>
  <si>
    <t>Poppy Wreaths</t>
  </si>
  <si>
    <t>SG15594</t>
  </si>
  <si>
    <t>SG15709</t>
  </si>
  <si>
    <t>SG15593</t>
  </si>
  <si>
    <t>SG15832</t>
  </si>
  <si>
    <t>SG15781</t>
  </si>
  <si>
    <t>SG15719</t>
  </si>
  <si>
    <t>SG15638</t>
  </si>
  <si>
    <t>SG15637</t>
  </si>
  <si>
    <t>SG15602</t>
  </si>
  <si>
    <t>SG15778</t>
  </si>
  <si>
    <t>SG15780</t>
  </si>
  <si>
    <t>SG15828</t>
  </si>
  <si>
    <t>='Ward 1'!A3</t>
  </si>
  <si>
    <t>Tain &amp; Easter Ross</t>
  </si>
  <si>
    <t>Senior Ward Manager- Helen Ross</t>
  </si>
  <si>
    <t>WARD DISCRETIONARY BUDGET - 2019-2020</t>
  </si>
  <si>
    <t>Last Updated: 09/09/2020</t>
  </si>
  <si>
    <t>Total Cost of Project          (£)</t>
  </si>
  <si>
    <t>Cromarty Firth</t>
  </si>
  <si>
    <t>Last Updated: 31/03/2019</t>
  </si>
  <si>
    <t>WARD DISCRETIONARY BUDGETS - 2018-19</t>
  </si>
  <si>
    <t>Highland Council: Ardvreck Car Park</t>
  </si>
  <si>
    <t>Keep Scotland Beautiful: Beach Award</t>
  </si>
  <si>
    <t>Caithness and Sutherland Mod: Provinvcial Mod 2019</t>
  </si>
  <si>
    <t>NW Highlands Geopark: Map/ Lealfet</t>
  </si>
  <si>
    <t>Light up Lairg: Christmas Lights Refurbishment</t>
  </si>
  <si>
    <t>HLH: Safe Highlander</t>
  </si>
  <si>
    <t>Farr Edge 2000: Parent/ Toddler and Children's clubs</t>
  </si>
  <si>
    <t>Assynt Development Trust: Cludgie Redesign</t>
  </si>
  <si>
    <t>Scourie CC: Playpark Refurbishment</t>
  </si>
  <si>
    <t>Feis An Oir: Summer Feis Week</t>
  </si>
  <si>
    <t>Kyle of Sutherland Hub: Community Engagement and Resilience Fun Day</t>
  </si>
  <si>
    <t>HLH: Rock Challenge</t>
  </si>
  <si>
    <t>Ward 1 CCs: Admin grant (£500x11 CCs) Ardgay 330, Tongue 450; Asssynt 450</t>
  </si>
  <si>
    <t>Scourie Community Development Company: Consultancy support</t>
  </si>
  <si>
    <t>Melvich PS: Parent Council organised events and trips</t>
  </si>
  <si>
    <t>NW Training Centre: Adult Education Programme</t>
  </si>
  <si>
    <t>Durness CC: Noticeboard</t>
  </si>
  <si>
    <t>CCAST: Foodbank</t>
  </si>
  <si>
    <t>Beach award: Durness</t>
  </si>
  <si>
    <t>Kyle of Sutherland Development Trust: Community Resilience Foood Larder</t>
  </si>
  <si>
    <t>Total Cost of Project                 (£)</t>
  </si>
  <si>
    <t>WDB Contribution (£)</t>
  </si>
  <si>
    <t>Partner Contribution (£)</t>
  </si>
  <si>
    <t>Paid</t>
  </si>
  <si>
    <t>Caithness and Sutherland Mod: Provincial Mod 2019</t>
  </si>
  <si>
    <t>Clyne Heritage Soc: Old Clyne School Feasibility Study</t>
  </si>
  <si>
    <t>East Sutherland Schools Sports Association: Transport</t>
  </si>
  <si>
    <t>Go Golspie: MIDAS Training</t>
  </si>
  <si>
    <t>Sutherland Care Forum: Footcare project</t>
  </si>
  <si>
    <t>Bunillidh Rowing Club: Skiff World Championships</t>
  </si>
  <si>
    <t>Dornoch Academy: Edinburgh Book Festival Trip</t>
  </si>
  <si>
    <t>Creativity in Care: Connected Arts Project</t>
  </si>
  <si>
    <t>Brora Community Theatre: Bethlehem Walk</t>
  </si>
  <si>
    <t>Ward 4 CCs: Top up £100ea</t>
  </si>
  <si>
    <t>VGS: Safe and Well Highlander 2019</t>
  </si>
  <si>
    <t>Embo Trust: Storage</t>
  </si>
  <si>
    <t>Golspie PS Parent Council: Panto Trip</t>
  </si>
  <si>
    <t>East Sutherland Schools Sports Association: Transport to School sports events</t>
  </si>
  <si>
    <t>Dornoch Beach Regen. and Improvement Group: Disabled Beach Access Wheelchairs</t>
  </si>
  <si>
    <t>Go Golspie: Office Space</t>
  </si>
  <si>
    <t>BADAG: Beach Award</t>
  </si>
  <si>
    <t>Dornoch CC: Beach Award</t>
  </si>
  <si>
    <t>Clyne Heritage Soc: Rebuilding Brora salt making heritage</t>
  </si>
  <si>
    <t>CCAST: CCAST Foodbank project</t>
  </si>
  <si>
    <t>Historylinks: Historical Costume cabinet</t>
  </si>
  <si>
    <t>Golspie Parent Council: After School Transport</t>
  </si>
  <si>
    <t>Go Golspie: Playground Repair</t>
  </si>
  <si>
    <t>Rogart Developpment Trust: Footbridge Repair 1/2</t>
  </si>
  <si>
    <t xml:space="preserve">BADAG: Printing </t>
  </si>
  <si>
    <t xml:space="preserve">Golspie High School: Service Equalisation Grant </t>
  </si>
  <si>
    <t>Ward Manager - Phil Tomalin</t>
  </si>
  <si>
    <t>SG14976</t>
  </si>
  <si>
    <t>Total Cost of Project             (£)</t>
  </si>
  <si>
    <t>Partner Contribution      (£)</t>
  </si>
  <si>
    <t>='Ward 7'!A3</t>
  </si>
  <si>
    <t>SG15203</t>
  </si>
  <si>
    <t>Invergordon Boating Club - Invergordon Boating Club Compound Fence</t>
  </si>
  <si>
    <t>Creativity in Care</t>
  </si>
  <si>
    <t>SG14987/2</t>
  </si>
  <si>
    <t>25.03.20</t>
  </si>
  <si>
    <t>27.03.20</t>
  </si>
  <si>
    <t>SG15322</t>
  </si>
  <si>
    <t>Evanton Social and Event Group - Refurbishing of pavillion at Blacrock Recreation Park</t>
  </si>
  <si>
    <t>SG15355</t>
  </si>
  <si>
    <t xml:space="preserve">Polish War Memorial Planting </t>
  </si>
  <si>
    <t>07.10.19</t>
  </si>
  <si>
    <t>01.10.19</t>
  </si>
  <si>
    <t>SG15463</t>
  </si>
  <si>
    <t>PARK PRIMARY SCHOOL - P7 RESIDENTIAL TRIP 2020</t>
  </si>
  <si>
    <t>SG15481</t>
  </si>
  <si>
    <t>Alness Academy/HLH - Rugby Club Team</t>
  </si>
  <si>
    <t>04.12.19</t>
  </si>
  <si>
    <t>06.12.2019</t>
  </si>
  <si>
    <t>18.03.2020</t>
  </si>
  <si>
    <t>SG15495</t>
  </si>
  <si>
    <t>Blooming Gardeners CIC - High Street Floral Planters</t>
  </si>
  <si>
    <t>23.12.19</t>
  </si>
  <si>
    <t>07.01.2020</t>
  </si>
  <si>
    <t>SG15505</t>
  </si>
  <si>
    <t>SOAR Youth Projects - Training for Organisation</t>
  </si>
  <si>
    <t>sg15510</t>
  </si>
  <si>
    <t>Alness CC - Crawl Park Footpath</t>
  </si>
  <si>
    <t xml:space="preserve">large planters </t>
  </si>
  <si>
    <t>SG15525</t>
  </si>
  <si>
    <t>Highland Senior Citizen's Network - support annual conference 22/4/20</t>
  </si>
  <si>
    <t>SG15751</t>
  </si>
  <si>
    <t>Elsie Normington Foundation - Haven Centre Appeal</t>
  </si>
  <si>
    <t>1.3000000.00</t>
  </si>
  <si>
    <t>SG15784</t>
  </si>
  <si>
    <t>Invergordon Community Council - Funding for Legal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</si>
</sst>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#,##0.00_ ;[Red]\-#,##0.00\ "/>
    <numFmt numFmtId="167" formatCode="dd/mm/yyyy;@"/>
    <numFmt numFmtId="168" formatCode="[$-F800]dddd\,\ mmmm\ dd\,\ yyyy"/>
    <numFmt numFmtId="169" formatCode="_-[$£-809]* #,##0.00_-;\-[$£-809]* #,##0.00_-;_-[$£-809]* &quot;-&quot;??_-;_-@_-"/>
  </numFmts>
  <fonts count="60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8"/>
      <color indexed="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color indexed="6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62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trike/>
      <sz val="12"/>
      <name val="Calibri"/>
      <family val="2"/>
    </font>
    <font>
      <sz val="10"/>
      <color rgb="FFFF0000"/>
      <name val="Arial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i/>
      <sz val="8"/>
      <color theme="4" tint="-0.49998474074526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9">
    <xf numFmtId="0" fontId="0" fillId="0" borderId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4" fillId="0" borderId="0"/>
    <xf numFmtId="0" fontId="2" fillId="0" borderId="0"/>
    <xf numFmtId="0" fontId="4" fillId="23" borderId="7" applyNumberFormat="0" applyFont="0" applyAlignment="0" applyProtection="0"/>
    <xf numFmtId="0" fontId="2" fillId="23" borderId="7" applyNumberFormat="0" applyFont="0" applyAlignment="0" applyProtection="0"/>
    <xf numFmtId="0" fontId="24" fillId="20" borderId="8" applyNumberFormat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615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3" fillId="0" borderId="0" xfId="0" applyFont="1"/>
    <xf numFmtId="44" fontId="0" fillId="0" borderId="0" xfId="0" applyNumberFormat="1"/>
    <xf numFmtId="4" fontId="0" fillId="0" borderId="0" xfId="0" applyNumberFormat="1" applyAlignment="1">
      <alignment horizontal="right"/>
    </xf>
    <xf numFmtId="44" fontId="4" fillId="0" borderId="0" xfId="42" applyFont="1" applyBorder="1"/>
    <xf numFmtId="49" fontId="6" fillId="24" borderId="10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44" fontId="6" fillId="24" borderId="10" xfId="4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43" fontId="0" fillId="0" borderId="0" xfId="0" applyNumberFormat="1"/>
    <xf numFmtId="0" fontId="8" fillId="25" borderId="0" xfId="0" applyFont="1" applyFill="1"/>
    <xf numFmtId="49" fontId="0" fillId="25" borderId="0" xfId="0" applyNumberFormat="1" applyFill="1"/>
    <xf numFmtId="0" fontId="0" fillId="25" borderId="0" xfId="0" applyFill="1"/>
    <xf numFmtId="0" fontId="0" fillId="25" borderId="0" xfId="0" applyFill="1" applyAlignment="1">
      <alignment horizontal="right"/>
    </xf>
    <xf numFmtId="0" fontId="3" fillId="25" borderId="0" xfId="0" applyFont="1" applyFill="1"/>
    <xf numFmtId="4" fontId="0" fillId="25" borderId="0" xfId="0" applyNumberFormat="1" applyFill="1" applyAlignment="1">
      <alignment horizontal="right"/>
    </xf>
    <xf numFmtId="0" fontId="3" fillId="25" borderId="0" xfId="0" applyFont="1" applyFill="1" applyAlignment="1">
      <alignment horizontal="right"/>
    </xf>
    <xf numFmtId="44" fontId="3" fillId="25" borderId="11" xfId="0" applyNumberFormat="1" applyFont="1" applyFill="1" applyBorder="1"/>
    <xf numFmtId="6" fontId="4" fillId="25" borderId="0" xfId="0" applyNumberFormat="1" applyFont="1" applyFill="1" applyAlignment="1">
      <alignment horizontal="right"/>
    </xf>
    <xf numFmtId="44" fontId="0" fillId="25" borderId="12" xfId="0" applyNumberFormat="1" applyFill="1" applyBorder="1"/>
    <xf numFmtId="44" fontId="0" fillId="25" borderId="0" xfId="0" applyNumberFormat="1" applyFill="1"/>
    <xf numFmtId="43" fontId="0" fillId="0" borderId="0" xfId="0" applyNumberFormat="1" applyAlignment="1">
      <alignment horizontal="right"/>
    </xf>
    <xf numFmtId="0" fontId="4" fillId="0" borderId="0" xfId="42" applyNumberFormat="1" applyFont="1" applyBorder="1"/>
    <xf numFmtId="0" fontId="4" fillId="0" borderId="0" xfId="42" applyNumberFormat="1" applyFont="1" applyFill="1" applyBorder="1"/>
    <xf numFmtId="0" fontId="4" fillId="25" borderId="0" xfId="0" applyFont="1" applyFill="1" applyAlignment="1">
      <alignment horizontal="center" vertical="center" wrapText="1"/>
    </xf>
    <xf numFmtId="0" fontId="6" fillId="25" borderId="0" xfId="0" applyFont="1" applyFill="1" applyAlignment="1">
      <alignment horizontal="center" vertical="center" wrapText="1"/>
    </xf>
    <xf numFmtId="44" fontId="3" fillId="25" borderId="13" xfId="0" applyNumberFormat="1" applyFont="1" applyFill="1" applyBorder="1"/>
    <xf numFmtId="0" fontId="4" fillId="25" borderId="0" xfId="0" applyFont="1" applyFill="1" applyAlignment="1">
      <alignment horizontal="right"/>
    </xf>
    <xf numFmtId="0" fontId="4" fillId="25" borderId="0" xfId="42" applyNumberFormat="1" applyFont="1" applyFill="1" applyBorder="1"/>
    <xf numFmtId="0" fontId="5" fillId="24" borderId="14" xfId="0" applyFont="1" applyFill="1" applyBorder="1" applyAlignment="1">
      <alignment horizontal="center" vertical="center" wrapText="1"/>
    </xf>
    <xf numFmtId="49" fontId="6" fillId="24" borderId="14" xfId="0" applyNumberFormat="1" applyFont="1" applyFill="1" applyBorder="1" applyAlignment="1">
      <alignment horizontal="center" vertical="center" wrapText="1"/>
    </xf>
    <xf numFmtId="0" fontId="9" fillId="0" borderId="0" xfId="54" applyNumberFormat="1" applyAlignment="1" applyProtection="1"/>
    <xf numFmtId="0" fontId="9" fillId="0" borderId="0" xfId="54" applyNumberFormat="1" applyBorder="1" applyAlignment="1" applyProtection="1"/>
    <xf numFmtId="49" fontId="10" fillId="25" borderId="0" xfId="0" applyNumberFormat="1" applyFont="1" applyFill="1" applyAlignment="1">
      <alignment horizontal="right"/>
    </xf>
    <xf numFmtId="44" fontId="0" fillId="25" borderId="0" xfId="0" applyNumberFormat="1" applyFill="1" applyAlignment="1">
      <alignment horizontal="right"/>
    </xf>
    <xf numFmtId="164" fontId="0" fillId="25" borderId="0" xfId="0" applyNumberFormat="1" applyFill="1"/>
    <xf numFmtId="49" fontId="8" fillId="25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right"/>
    </xf>
    <xf numFmtId="44" fontId="0" fillId="0" borderId="0" xfId="0" applyNumberFormat="1" applyAlignment="1">
      <alignment horizontal="right"/>
    </xf>
    <xf numFmtId="14" fontId="10" fillId="25" borderId="0" xfId="0" applyNumberFormat="1" applyFon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49" fontId="0" fillId="0" borderId="0" xfId="0" applyNumberFormat="1" applyAlignment="1">
      <alignment horizontal="left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164" fontId="0" fillId="0" borderId="0" xfId="0" applyNumberForma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2" fillId="0" borderId="0" xfId="0" applyNumberFormat="1" applyFont="1"/>
    <xf numFmtId="14" fontId="0" fillId="25" borderId="0" xfId="0" applyNumberFormat="1" applyFill="1"/>
    <xf numFmtId="49" fontId="3" fillId="0" borderId="0" xfId="0" applyNumberFormat="1" applyFont="1"/>
    <xf numFmtId="49" fontId="3" fillId="25" borderId="0" xfId="0" applyNumberFormat="1" applyFont="1" applyFill="1"/>
    <xf numFmtId="44" fontId="3" fillId="25" borderId="0" xfId="0" applyNumberFormat="1" applyFont="1" applyFill="1"/>
    <xf numFmtId="44" fontId="3" fillId="25" borderId="0" xfId="0" applyNumberFormat="1" applyFont="1" applyFill="1" applyAlignment="1">
      <alignment horizontal="right"/>
    </xf>
    <xf numFmtId="44" fontId="5" fillId="24" borderId="10" xfId="0" applyNumberFormat="1" applyFont="1" applyFill="1" applyBorder="1" applyAlignment="1">
      <alignment horizontal="center" vertical="center" wrapText="1"/>
    </xf>
    <xf numFmtId="49" fontId="10" fillId="25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25" borderId="0" xfId="0" applyNumberFormat="1" applyFont="1" applyFill="1" applyAlignment="1">
      <alignment horizontal="left"/>
    </xf>
    <xf numFmtId="49" fontId="10" fillId="25" borderId="0" xfId="0" applyNumberFormat="1" applyFont="1" applyFill="1"/>
    <xf numFmtId="4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4" fontId="3" fillId="25" borderId="12" xfId="0" applyNumberFormat="1" applyFont="1" applyFill="1" applyBorder="1"/>
    <xf numFmtId="14" fontId="3" fillId="0" borderId="0" xfId="0" applyNumberFormat="1" applyFont="1" applyAlignment="1" applyProtection="1">
      <alignment vertical="top" wrapText="1"/>
      <protection locked="0"/>
    </xf>
    <xf numFmtId="6" fontId="2" fillId="25" borderId="0" xfId="0" applyNumberFormat="1" applyFont="1" applyFill="1" applyAlignment="1">
      <alignment horizontal="right"/>
    </xf>
    <xf numFmtId="0" fontId="2" fillId="25" borderId="0" xfId="0" applyFont="1" applyFill="1"/>
    <xf numFmtId="0" fontId="2" fillId="2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0" fillId="0" borderId="0" xfId="0" applyNumberFormat="1"/>
    <xf numFmtId="49" fontId="49" fillId="0" borderId="0" xfId="0" applyNumberFormat="1" applyFont="1"/>
    <xf numFmtId="0" fontId="2" fillId="0" borderId="0" xfId="0" applyFont="1" applyAlignment="1">
      <alignment horizontal="left"/>
    </xf>
    <xf numFmtId="44" fontId="2" fillId="0" borderId="0" xfId="0" applyNumberFormat="1" applyFont="1"/>
    <xf numFmtId="0" fontId="2" fillId="0" borderId="0" xfId="0" applyFont="1"/>
    <xf numFmtId="44" fontId="2" fillId="0" borderId="0" xfId="42" applyFont="1" applyAlignment="1">
      <alignment horizontal="right"/>
    </xf>
    <xf numFmtId="44" fontId="2" fillId="25" borderId="0" xfId="0" applyNumberFormat="1" applyFont="1" applyFill="1" applyAlignment="1">
      <alignment horizontal="right"/>
    </xf>
    <xf numFmtId="49" fontId="0" fillId="0" borderId="15" xfId="0" applyNumberFormat="1" applyBorder="1" applyAlignment="1" applyProtection="1">
      <alignment vertical="top" wrapText="1"/>
      <protection locked="0"/>
    </xf>
    <xf numFmtId="44" fontId="0" fillId="0" borderId="16" xfId="0" applyNumberFormat="1" applyBorder="1" applyAlignment="1" applyProtection="1">
      <alignment vertical="top" wrapText="1"/>
      <protection locked="0"/>
    </xf>
    <xf numFmtId="14" fontId="0" fillId="0" borderId="16" xfId="0" applyNumberFormat="1" applyBorder="1" applyAlignment="1" applyProtection="1">
      <alignment vertical="top" wrapText="1"/>
      <protection locked="0"/>
    </xf>
    <xf numFmtId="164" fontId="2" fillId="25" borderId="0" xfId="0" applyNumberFormat="1" applyFont="1" applyFill="1"/>
    <xf numFmtId="44" fontId="0" fillId="25" borderId="0" xfId="42" applyFont="1" applyFill="1"/>
    <xf numFmtId="44" fontId="0" fillId="25" borderId="0" xfId="42" applyFont="1" applyFill="1" applyAlignment="1">
      <alignment horizontal="right"/>
    </xf>
    <xf numFmtId="44" fontId="2" fillId="25" borderId="0" xfId="42" applyFont="1" applyFill="1" applyAlignment="1">
      <alignment horizontal="right"/>
    </xf>
    <xf numFmtId="44" fontId="3" fillId="25" borderId="0" xfId="42" applyFont="1" applyFill="1" applyBorder="1"/>
    <xf numFmtId="44" fontId="3" fillId="25" borderId="0" xfId="42" applyFont="1" applyFill="1" applyBorder="1" applyAlignment="1">
      <alignment horizontal="right"/>
    </xf>
    <xf numFmtId="44" fontId="0" fillId="25" borderId="12" xfId="42" applyFont="1" applyFill="1" applyBorder="1"/>
    <xf numFmtId="44" fontId="5" fillId="24" borderId="10" xfId="42" applyFont="1" applyFill="1" applyBorder="1" applyAlignment="1">
      <alignment horizontal="center" vertical="center" wrapText="1"/>
    </xf>
    <xf numFmtId="14" fontId="2" fillId="25" borderId="0" xfId="0" applyNumberFormat="1" applyFont="1" applyFill="1"/>
    <xf numFmtId="14" fontId="2" fillId="24" borderId="10" xfId="0" applyNumberFormat="1" applyFont="1" applyFill="1" applyBorder="1" applyAlignment="1">
      <alignment horizontal="center" vertical="center" wrapText="1"/>
    </xf>
    <xf numFmtId="1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44" fontId="0" fillId="26" borderId="16" xfId="0" applyNumberFormat="1" applyFill="1" applyBorder="1" applyAlignment="1" applyProtection="1">
      <alignment vertical="top" wrapText="1"/>
      <protection locked="0"/>
    </xf>
    <xf numFmtId="49" fontId="9" fillId="0" borderId="0" xfId="54" applyNumberFormat="1" applyAlignment="1" applyProtection="1"/>
    <xf numFmtId="49" fontId="30" fillId="25" borderId="0" xfId="0" applyNumberFormat="1" applyFont="1" applyFill="1" applyAlignment="1">
      <alignment horizontal="left"/>
    </xf>
    <xf numFmtId="44" fontId="2" fillId="25" borderId="0" xfId="0" applyNumberFormat="1" applyFont="1" applyFill="1"/>
    <xf numFmtId="0" fontId="2" fillId="25" borderId="0" xfId="0" applyFont="1" applyFill="1" applyAlignment="1">
      <alignment horizontal="right"/>
    </xf>
    <xf numFmtId="44" fontId="2" fillId="25" borderId="12" xfId="0" applyNumberFormat="1" applyFont="1" applyFill="1" applyBorder="1"/>
    <xf numFmtId="44" fontId="2" fillId="25" borderId="12" xfId="42" applyFont="1" applyFill="1" applyBorder="1"/>
    <xf numFmtId="49" fontId="2" fillId="24" borderId="10" xfId="0" applyNumberFormat="1" applyFont="1" applyFill="1" applyBorder="1" applyAlignment="1">
      <alignment horizontal="left" vertical="center" wrapText="1"/>
    </xf>
    <xf numFmtId="44" fontId="2" fillId="24" borderId="10" xfId="42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44" fontId="3" fillId="24" borderId="10" xfId="42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 applyAlignment="1">
      <alignment horizontal="right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3" fontId="0" fillId="0" borderId="0" xfId="42" applyNumberFormat="1" applyFont="1"/>
    <xf numFmtId="0" fontId="0" fillId="25" borderId="0" xfId="0" applyFill="1" applyAlignment="1">
      <alignment horizontal="center"/>
    </xf>
    <xf numFmtId="44" fontId="4" fillId="0" borderId="0" xfId="60" applyNumberFormat="1"/>
    <xf numFmtId="43" fontId="4" fillId="0" borderId="0" xfId="60" applyNumberFormat="1" applyAlignment="1">
      <alignment horizontal="right"/>
    </xf>
    <xf numFmtId="14" fontId="4" fillId="0" borderId="0" xfId="60" applyNumberFormat="1" applyAlignment="1">
      <alignment horizontal="right"/>
    </xf>
    <xf numFmtId="49" fontId="4" fillId="0" borderId="0" xfId="60" applyNumberFormat="1"/>
    <xf numFmtId="14" fontId="4" fillId="0" borderId="0" xfId="60" applyNumberFormat="1"/>
    <xf numFmtId="0" fontId="4" fillId="0" borderId="0" xfId="60" applyAlignment="1">
      <alignment horizontal="right"/>
    </xf>
    <xf numFmtId="0" fontId="4" fillId="0" borderId="0" xfId="60"/>
    <xf numFmtId="0" fontId="5" fillId="0" borderId="0" xfId="0" applyFont="1" applyAlignment="1">
      <alignment horizontal="right"/>
    </xf>
    <xf numFmtId="44" fontId="2" fillId="25" borderId="0" xfId="42" applyFill="1" applyBorder="1" applyAlignment="1">
      <alignment horizontal="right"/>
    </xf>
    <xf numFmtId="0" fontId="3" fillId="27" borderId="17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24" borderId="10" xfId="0" applyFont="1" applyFill="1" applyBorder="1" applyAlignment="1">
      <alignment horizontal="right" vertical="center" wrapText="1"/>
    </xf>
    <xf numFmtId="49" fontId="2" fillId="0" borderId="0" xfId="42" applyNumberFormat="1" applyFont="1" applyAlignment="1"/>
    <xf numFmtId="49" fontId="2" fillId="25" borderId="0" xfId="0" applyNumberFormat="1" applyFont="1" applyFill="1"/>
    <xf numFmtId="14" fontId="30" fillId="25" borderId="0" xfId="0" applyNumberFormat="1" applyFont="1" applyFill="1" applyAlignment="1">
      <alignment horizontal="left"/>
    </xf>
    <xf numFmtId="0" fontId="2" fillId="24" borderId="0" xfId="0" applyFont="1" applyFill="1" applyAlignment="1">
      <alignment horizontal="center" vertical="center" wrapText="1"/>
    </xf>
    <xf numFmtId="167" fontId="2" fillId="0" borderId="0" xfId="0" applyNumberFormat="1" applyFont="1" applyAlignment="1">
      <alignment horizontal="left"/>
    </xf>
    <xf numFmtId="0" fontId="49" fillId="0" borderId="0" xfId="0" applyFont="1"/>
    <xf numFmtId="49" fontId="0" fillId="0" borderId="15" xfId="0" applyNumberFormat="1" applyBorder="1" applyAlignment="1" applyProtection="1">
      <alignment horizontal="left" vertical="top" wrapText="1" readingOrder="1"/>
      <protection locked="0"/>
    </xf>
    <xf numFmtId="44" fontId="2" fillId="0" borderId="16" xfId="0" applyNumberFormat="1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14" fontId="2" fillId="0" borderId="0" xfId="0" applyNumberFormat="1" applyFont="1" applyAlignment="1">
      <alignment horizontal="center"/>
    </xf>
    <xf numFmtId="165" fontId="0" fillId="0" borderId="16" xfId="0" applyNumberFormat="1" applyBorder="1" applyAlignment="1" applyProtection="1">
      <alignment vertical="top" wrapText="1"/>
      <protection locked="0"/>
    </xf>
    <xf numFmtId="167" fontId="2" fillId="0" borderId="0" xfId="0" applyNumberFormat="1" applyFon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3" fillId="25" borderId="11" xfId="42" applyFont="1" applyFill="1" applyBorder="1"/>
    <xf numFmtId="14" fontId="36" fillId="0" borderId="0" xfId="0" applyNumberFormat="1" applyFont="1" applyAlignment="1">
      <alignment horizontal="right"/>
    </xf>
    <xf numFmtId="0" fontId="36" fillId="0" borderId="0" xfId="0" applyFont="1"/>
    <xf numFmtId="49" fontId="0" fillId="0" borderId="0" xfId="0" applyNumberFormat="1" applyAlignment="1">
      <alignment horizontal="left" readingOrder="1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 readingOrder="1"/>
    </xf>
    <xf numFmtId="44" fontId="6" fillId="24" borderId="10" xfId="47" applyFont="1" applyFill="1" applyBorder="1" applyAlignment="1">
      <alignment horizontal="center" vertical="center" wrapText="1"/>
    </xf>
    <xf numFmtId="0" fontId="2" fillId="25" borderId="0" xfId="0" applyFont="1" applyFill="1" applyAlignment="1">
      <alignment horizontal="left"/>
    </xf>
    <xf numFmtId="164" fontId="2" fillId="24" borderId="10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168" fontId="39" fillId="0" borderId="0" xfId="0" applyNumberFormat="1" applyFont="1"/>
    <xf numFmtId="0" fontId="39" fillId="0" borderId="0" xfId="0" applyFont="1" applyAlignment="1">
      <alignment horizontal="left"/>
    </xf>
    <xf numFmtId="49" fontId="39" fillId="0" borderId="0" xfId="0" applyNumberFormat="1" applyFont="1"/>
    <xf numFmtId="44" fontId="39" fillId="0" borderId="0" xfId="0" applyNumberFormat="1" applyFont="1"/>
    <xf numFmtId="44" fontId="39" fillId="0" borderId="0" xfId="0" applyNumberFormat="1" applyFont="1" applyAlignment="1">
      <alignment horizontal="right"/>
    </xf>
    <xf numFmtId="49" fontId="39" fillId="0" borderId="0" xfId="0" applyNumberFormat="1" applyFont="1" applyAlignment="1">
      <alignment horizontal="left"/>
    </xf>
    <xf numFmtId="164" fontId="2" fillId="0" borderId="0" xfId="0" applyNumberFormat="1" applyFont="1"/>
    <xf numFmtId="8" fontId="0" fillId="0" borderId="0" xfId="0" applyNumberFormat="1"/>
    <xf numFmtId="8" fontId="0" fillId="0" borderId="0" xfId="42" applyNumberFormat="1" applyFont="1"/>
    <xf numFmtId="49" fontId="10" fillId="25" borderId="0" xfId="60" applyNumberFormat="1" applyFont="1" applyFill="1" applyAlignment="1">
      <alignment horizontal="left"/>
    </xf>
    <xf numFmtId="164" fontId="10" fillId="25" borderId="0" xfId="60" applyNumberFormat="1" applyFont="1" applyFill="1" applyAlignment="1">
      <alignment horizontal="left"/>
    </xf>
    <xf numFmtId="44" fontId="4" fillId="25" borderId="0" xfId="60" applyNumberFormat="1" applyFill="1"/>
    <xf numFmtId="44" fontId="4" fillId="25" borderId="0" xfId="60" applyNumberFormat="1" applyFill="1" applyAlignment="1">
      <alignment horizontal="right"/>
    </xf>
    <xf numFmtId="164" fontId="4" fillId="25" borderId="0" xfId="60" applyNumberFormat="1" applyFill="1" applyAlignment="1">
      <alignment horizontal="right"/>
    </xf>
    <xf numFmtId="0" fontId="4" fillId="25" borderId="0" xfId="60" applyFill="1" applyAlignment="1">
      <alignment horizontal="right"/>
    </xf>
    <xf numFmtId="0" fontId="4" fillId="25" borderId="0" xfId="60" applyFill="1" applyAlignment="1">
      <alignment horizontal="center"/>
    </xf>
    <xf numFmtId="49" fontId="8" fillId="25" borderId="0" xfId="60" applyNumberFormat="1" applyFont="1" applyFill="1"/>
    <xf numFmtId="49" fontId="4" fillId="25" borderId="0" xfId="60" applyNumberFormat="1" applyFill="1"/>
    <xf numFmtId="6" fontId="2" fillId="25" borderId="0" xfId="60" applyNumberFormat="1" applyFont="1" applyFill="1" applyAlignment="1">
      <alignment horizontal="right"/>
    </xf>
    <xf numFmtId="44" fontId="3" fillId="25" borderId="11" xfId="60" applyNumberFormat="1" applyFont="1" applyFill="1" applyBorder="1"/>
    <xf numFmtId="0" fontId="2" fillId="25" borderId="0" xfId="60" applyFont="1" applyFill="1" applyAlignment="1">
      <alignment horizontal="right"/>
    </xf>
    <xf numFmtId="49" fontId="3" fillId="0" borderId="0" xfId="60" applyNumberFormat="1" applyFont="1"/>
    <xf numFmtId="0" fontId="3" fillId="25" borderId="0" xfId="60" applyFont="1" applyFill="1"/>
    <xf numFmtId="0" fontId="4" fillId="25" borderId="0" xfId="60" applyFill="1"/>
    <xf numFmtId="4" fontId="4" fillId="25" borderId="0" xfId="60" applyNumberFormat="1" applyFill="1" applyAlignment="1">
      <alignment horizontal="right"/>
    </xf>
    <xf numFmtId="0" fontId="3" fillId="25" borderId="0" xfId="60" applyFont="1" applyFill="1" applyAlignment="1">
      <alignment horizontal="center"/>
    </xf>
    <xf numFmtId="49" fontId="3" fillId="25" borderId="0" xfId="60" applyNumberFormat="1" applyFont="1" applyFill="1"/>
    <xf numFmtId="0" fontId="2" fillId="25" borderId="0" xfId="60" applyFont="1" applyFill="1"/>
    <xf numFmtId="0" fontId="3" fillId="25" borderId="0" xfId="60" applyFont="1" applyFill="1" applyAlignment="1">
      <alignment horizontal="right"/>
    </xf>
    <xf numFmtId="44" fontId="4" fillId="25" borderId="12" xfId="60" applyNumberFormat="1" applyFill="1" applyBorder="1"/>
    <xf numFmtId="8" fontId="4" fillId="25" borderId="12" xfId="60" applyNumberFormat="1" applyFill="1" applyBorder="1"/>
    <xf numFmtId="49" fontId="6" fillId="24" borderId="10" xfId="60" applyNumberFormat="1" applyFont="1" applyFill="1" applyBorder="1" applyAlignment="1">
      <alignment horizontal="center" vertical="center" wrapText="1"/>
    </xf>
    <xf numFmtId="0" fontId="6" fillId="24" borderId="10" xfId="60" applyFont="1" applyFill="1" applyBorder="1" applyAlignment="1">
      <alignment horizontal="center" vertical="center" wrapText="1"/>
    </xf>
    <xf numFmtId="44" fontId="6" fillId="24" borderId="10" xfId="45" applyFont="1" applyFill="1" applyBorder="1" applyAlignment="1">
      <alignment horizontal="center" vertical="center" wrapText="1"/>
    </xf>
    <xf numFmtId="0" fontId="5" fillId="24" borderId="10" xfId="60" applyFont="1" applyFill="1" applyBorder="1" applyAlignment="1">
      <alignment horizontal="center" vertical="center" wrapText="1"/>
    </xf>
    <xf numFmtId="0" fontId="2" fillId="24" borderId="10" xfId="60" applyFont="1" applyFill="1" applyBorder="1" applyAlignment="1">
      <alignment horizontal="right" vertical="center" wrapText="1"/>
    </xf>
    <xf numFmtId="14" fontId="2" fillId="0" borderId="0" xfId="60" applyNumberFormat="1" applyFont="1" applyAlignment="1">
      <alignment horizontal="center"/>
    </xf>
    <xf numFmtId="14" fontId="4" fillId="0" borderId="0" xfId="60" applyNumberFormat="1" applyAlignment="1">
      <alignment horizontal="center"/>
    </xf>
    <xf numFmtId="0" fontId="0" fillId="26" borderId="0" xfId="0" applyFill="1"/>
    <xf numFmtId="6" fontId="50" fillId="0" borderId="0" xfId="0" applyNumberFormat="1" applyFont="1"/>
    <xf numFmtId="167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49" fontId="51" fillId="0" borderId="0" xfId="0" applyNumberFormat="1" applyFont="1" applyAlignment="1">
      <alignment horizontal="left"/>
    </xf>
    <xf numFmtId="0" fontId="51" fillId="0" borderId="0" xfId="0" applyFont="1"/>
    <xf numFmtId="44" fontId="51" fillId="0" borderId="0" xfId="0" applyNumberFormat="1" applyFont="1"/>
    <xf numFmtId="6" fontId="2" fillId="0" borderId="0" xfId="0" applyNumberFormat="1" applyFont="1"/>
    <xf numFmtId="44" fontId="49" fillId="0" borderId="0" xfId="0" applyNumberFormat="1" applyFont="1" applyAlignment="1">
      <alignment horizontal="right"/>
    </xf>
    <xf numFmtId="49" fontId="29" fillId="25" borderId="0" xfId="0" applyNumberFormat="1" applyFont="1" applyFill="1"/>
    <xf numFmtId="14" fontId="29" fillId="25" borderId="0" xfId="0" applyNumberFormat="1" applyFont="1" applyFill="1" applyAlignment="1">
      <alignment horizontal="left"/>
    </xf>
    <xf numFmtId="44" fontId="29" fillId="25" borderId="0" xfId="0" applyNumberFormat="1" applyFont="1" applyFill="1" applyAlignment="1">
      <alignment horizontal="right"/>
    </xf>
    <xf numFmtId="0" fontId="2" fillId="25" borderId="0" xfId="0" applyFont="1" applyFill="1" applyAlignment="1">
      <alignment horizontal="center"/>
    </xf>
    <xf numFmtId="49" fontId="2" fillId="25" borderId="0" xfId="0" applyNumberFormat="1" applyFont="1" applyFill="1" applyAlignment="1">
      <alignment horizontal="left"/>
    </xf>
    <xf numFmtId="44" fontId="3" fillId="25" borderId="11" xfId="0" applyNumberFormat="1" applyFont="1" applyFill="1" applyBorder="1" applyAlignment="1">
      <alignment horizontal="right"/>
    </xf>
    <xf numFmtId="0" fontId="52" fillId="25" borderId="0" xfId="0" applyFont="1" applyFill="1" applyAlignment="1">
      <alignment horizontal="left"/>
    </xf>
    <xf numFmtId="44" fontId="2" fillId="25" borderId="12" xfId="0" applyNumberFormat="1" applyFont="1" applyFill="1" applyBorder="1" applyAlignment="1">
      <alignment horizontal="right"/>
    </xf>
    <xf numFmtId="49" fontId="6" fillId="24" borderId="10" xfId="0" applyNumberFormat="1" applyFont="1" applyFill="1" applyBorder="1" applyAlignment="1">
      <alignment vertical="center" wrapText="1"/>
    </xf>
    <xf numFmtId="0" fontId="6" fillId="24" borderId="10" xfId="0" applyFont="1" applyFill="1" applyBorder="1" applyAlignment="1">
      <alignment horizontal="left" vertical="center" wrapText="1"/>
    </xf>
    <xf numFmtId="44" fontId="6" fillId="24" borderId="10" xfId="42" applyFont="1" applyFill="1" applyBorder="1" applyAlignment="1">
      <alignment horizontal="right" vertical="center" wrapText="1"/>
    </xf>
    <xf numFmtId="44" fontId="6" fillId="24" borderId="10" xfId="0" applyNumberFormat="1" applyFont="1" applyFill="1" applyBorder="1" applyAlignment="1">
      <alignment horizontal="right" vertical="center" wrapText="1"/>
    </xf>
    <xf numFmtId="44" fontId="2" fillId="0" borderId="0" xfId="42" applyFont="1"/>
    <xf numFmtId="44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right"/>
    </xf>
    <xf numFmtId="49" fontId="41" fillId="25" borderId="0" xfId="0" applyNumberFormat="1" applyFont="1" applyFill="1" applyAlignment="1">
      <alignment horizontal="right"/>
    </xf>
    <xf numFmtId="6" fontId="0" fillId="0" borderId="0" xfId="42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14" fontId="0" fillId="0" borderId="0" xfId="42" applyNumberFormat="1" applyFont="1" applyAlignment="1">
      <alignment horizontal="right"/>
    </xf>
    <xf numFmtId="164" fontId="2" fillId="0" borderId="0" xfId="0" applyNumberFormat="1" applyFont="1" applyAlignment="1" applyProtection="1">
      <alignment vertical="top" wrapText="1"/>
      <protection locked="0"/>
    </xf>
    <xf numFmtId="49" fontId="51" fillId="0" borderId="0" xfId="0" applyNumberFormat="1" applyFont="1" applyAlignment="1">
      <alignment wrapText="1"/>
    </xf>
    <xf numFmtId="44" fontId="39" fillId="0" borderId="0" xfId="42" applyFont="1" applyBorder="1"/>
    <xf numFmtId="43" fontId="39" fillId="0" borderId="0" xfId="42" applyNumberFormat="1" applyFont="1" applyBorder="1"/>
    <xf numFmtId="14" fontId="39" fillId="0" borderId="0" xfId="0" applyNumberFormat="1" applyFont="1"/>
    <xf numFmtId="4" fontId="39" fillId="0" borderId="0" xfId="0" applyNumberFormat="1" applyFont="1" applyAlignment="1">
      <alignment horizontal="right"/>
    </xf>
    <xf numFmtId="168" fontId="39" fillId="0" borderId="0" xfId="42" applyNumberFormat="1" applyFont="1" applyBorder="1" applyAlignment="1">
      <alignment horizontal="right"/>
    </xf>
    <xf numFmtId="168" fontId="39" fillId="0" borderId="0" xfId="0" applyNumberFormat="1" applyFont="1" applyAlignment="1">
      <alignment horizontal="right"/>
    </xf>
    <xf numFmtId="8" fontId="39" fillId="0" borderId="0" xfId="42" applyNumberFormat="1" applyFont="1" applyBorder="1"/>
    <xf numFmtId="0" fontId="39" fillId="0" borderId="0" xfId="0" applyFont="1" applyAlignment="1">
      <alignment vertical="top" wrapText="1"/>
    </xf>
    <xf numFmtId="43" fontId="39" fillId="0" borderId="0" xfId="0" applyNumberFormat="1" applyFont="1"/>
    <xf numFmtId="168" fontId="0" fillId="0" borderId="0" xfId="0" applyNumberFormat="1"/>
    <xf numFmtId="6" fontId="39" fillId="0" borderId="0" xfId="0" applyNumberFormat="1" applyFont="1" applyAlignment="1">
      <alignment horizontal="right"/>
    </xf>
    <xf numFmtId="164" fontId="39" fillId="0" borderId="0" xfId="0" applyNumberFormat="1" applyFont="1"/>
    <xf numFmtId="6" fontId="39" fillId="0" borderId="0" xfId="0" applyNumberFormat="1" applyFont="1"/>
    <xf numFmtId="49" fontId="39" fillId="0" borderId="0" xfId="0" applyNumberFormat="1" applyFont="1" applyAlignment="1">
      <alignment vertical="top" wrapText="1"/>
    </xf>
    <xf numFmtId="44" fontId="39" fillId="0" borderId="0" xfId="0" applyNumberFormat="1" applyFont="1" applyAlignment="1">
      <alignment vertical="top" wrapText="1"/>
    </xf>
    <xf numFmtId="43" fontId="39" fillId="0" borderId="0" xfId="0" applyNumberFormat="1" applyFont="1" applyAlignment="1">
      <alignment vertical="top" wrapText="1"/>
    </xf>
    <xf numFmtId="6" fontId="39" fillId="0" borderId="0" xfId="0" applyNumberFormat="1" applyFont="1" applyAlignment="1">
      <alignment horizontal="right" vertical="top" wrapText="1"/>
    </xf>
    <xf numFmtId="168" fontId="39" fillId="0" borderId="0" xfId="0" applyNumberFormat="1" applyFont="1" applyAlignment="1">
      <alignment vertical="top" wrapText="1"/>
    </xf>
    <xf numFmtId="0" fontId="39" fillId="0" borderId="0" xfId="0" applyFont="1" applyAlignment="1">
      <alignment horizontal="right" vertical="top" wrapText="1"/>
    </xf>
    <xf numFmtId="166" fontId="39" fillId="0" borderId="0" xfId="0" applyNumberFormat="1" applyFont="1" applyAlignment="1">
      <alignment horizontal="right"/>
    </xf>
    <xf numFmtId="44" fontId="39" fillId="0" borderId="0" xfId="42" applyFont="1"/>
    <xf numFmtId="44" fontId="39" fillId="0" borderId="0" xfId="42" applyFont="1" applyAlignment="1">
      <alignment horizontal="right"/>
    </xf>
    <xf numFmtId="168" fontId="2" fillId="0" borderId="0" xfId="0" applyNumberFormat="1" applyFont="1"/>
    <xf numFmtId="165" fontId="39" fillId="0" borderId="0" xfId="42" applyNumberFormat="1" applyFont="1"/>
    <xf numFmtId="6" fontId="39" fillId="0" borderId="0" xfId="42" applyNumberFormat="1" applyFont="1"/>
    <xf numFmtId="8" fontId="39" fillId="0" borderId="0" xfId="42" applyNumberFormat="1" applyFont="1" applyAlignment="1">
      <alignment horizontal="right"/>
    </xf>
    <xf numFmtId="167" fontId="39" fillId="0" borderId="0" xfId="0" applyNumberFormat="1" applyFont="1"/>
    <xf numFmtId="6" fontId="0" fillId="0" borderId="0" xfId="0" applyNumberFormat="1"/>
    <xf numFmtId="6" fontId="0" fillId="0" borderId="0" xfId="0" applyNumberFormat="1" applyAlignment="1">
      <alignment horizontal="right"/>
    </xf>
    <xf numFmtId="6" fontId="0" fillId="0" borderId="0" xfId="42" applyNumberFormat="1" applyFont="1"/>
    <xf numFmtId="0" fontId="0" fillId="0" borderId="0" xfId="65" applyNumberFormat="1" applyFont="1" applyAlignment="1">
      <alignment horizontal="left"/>
    </xf>
    <xf numFmtId="44" fontId="49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42" applyNumberFormat="1" applyBorder="1" applyAlignment="1">
      <alignment horizontal="right"/>
    </xf>
    <xf numFmtId="168" fontId="2" fillId="0" borderId="0" xfId="42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0" fontId="2" fillId="0" borderId="0" xfId="0" applyFont="1" applyAlignment="1">
      <alignment horizontal="right" vertical="top" wrapText="1"/>
    </xf>
    <xf numFmtId="0" fontId="39" fillId="26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26" borderId="0" xfId="0" applyFont="1" applyFill="1" applyAlignment="1">
      <alignment vertical="top"/>
    </xf>
    <xf numFmtId="0" fontId="2" fillId="26" borderId="0" xfId="0" applyFont="1" applyFill="1"/>
    <xf numFmtId="0" fontId="0" fillId="26" borderId="0" xfId="0" applyFill="1" applyAlignment="1">
      <alignment vertical="top"/>
    </xf>
    <xf numFmtId="0" fontId="0" fillId="26" borderId="0" xfId="0" applyFill="1" applyAlignment="1">
      <alignment vertical="top" wrapText="1"/>
    </xf>
    <xf numFmtId="0" fontId="0" fillId="26" borderId="0" xfId="0" applyFill="1" applyAlignment="1">
      <alignment wrapText="1"/>
    </xf>
    <xf numFmtId="0" fontId="52" fillId="25" borderId="0" xfId="0" applyFont="1" applyFill="1"/>
    <xf numFmtId="49" fontId="0" fillId="0" borderId="0" xfId="0" applyNumberFormat="1" applyAlignment="1">
      <alignment horizontal="center"/>
    </xf>
    <xf numFmtId="164" fontId="30" fillId="25" borderId="0" xfId="0" applyNumberFormat="1" applyFont="1" applyFill="1" applyAlignment="1">
      <alignment horizontal="left"/>
    </xf>
    <xf numFmtId="49" fontId="2" fillId="24" borderId="10" xfId="0" applyNumberFormat="1" applyFont="1" applyFill="1" applyBorder="1" applyAlignment="1">
      <alignment horizontal="center" vertical="center" wrapText="1"/>
    </xf>
    <xf numFmtId="44" fontId="3" fillId="24" borderId="1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6" fontId="40" fillId="26" borderId="0" xfId="0" applyNumberFormat="1" applyFont="1" applyFill="1" applyAlignment="1">
      <alignment horizontal="right"/>
    </xf>
    <xf numFmtId="44" fontId="2" fillId="0" borderId="0" xfId="42" applyFont="1" applyFill="1" applyAlignment="1">
      <alignment horizontal="right"/>
    </xf>
    <xf numFmtId="0" fontId="0" fillId="0" borderId="0" xfId="0" applyAlignment="1">
      <alignment wrapText="1"/>
    </xf>
    <xf numFmtId="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6" fontId="49" fillId="0" borderId="0" xfId="0" applyNumberFormat="1" applyFont="1"/>
    <xf numFmtId="44" fontId="39" fillId="0" borderId="0" xfId="42" applyFont="1" applyFill="1" applyBorder="1"/>
    <xf numFmtId="0" fontId="39" fillId="0" borderId="0" xfId="0" applyFont="1" applyAlignment="1">
      <alignment horizontal="left" vertical="top" wrapText="1"/>
    </xf>
    <xf numFmtId="6" fontId="39" fillId="0" borderId="0" xfId="42" applyNumberFormat="1" applyFont="1" applyBorder="1" applyAlignment="1">
      <alignment vertical="top" wrapText="1"/>
    </xf>
    <xf numFmtId="43" fontId="39" fillId="0" borderId="0" xfId="42" applyNumberFormat="1" applyFont="1" applyBorder="1" applyAlignment="1">
      <alignment vertical="top" wrapText="1"/>
    </xf>
    <xf numFmtId="168" fontId="39" fillId="0" borderId="0" xfId="42" applyNumberFormat="1" applyFont="1" applyBorder="1" applyAlignment="1">
      <alignment horizontal="right" vertical="top" wrapText="1"/>
    </xf>
    <xf numFmtId="2" fontId="39" fillId="0" borderId="0" xfId="0" applyNumberFormat="1" applyFont="1"/>
    <xf numFmtId="17" fontId="39" fillId="0" borderId="0" xfId="0" applyNumberFormat="1" applyFont="1" applyAlignment="1">
      <alignment vertical="top" wrapText="1"/>
    </xf>
    <xf numFmtId="0" fontId="39" fillId="0" borderId="0" xfId="0" applyFont="1" applyAlignment="1">
      <alignment vertical="top"/>
    </xf>
    <xf numFmtId="2" fontId="39" fillId="0" borderId="0" xfId="42" applyNumberFormat="1" applyFont="1" applyBorder="1"/>
    <xf numFmtId="14" fontId="3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2" fillId="0" borderId="0" xfId="42" applyNumberFormat="1" applyFont="1" applyAlignment="1">
      <alignment horizontal="right"/>
    </xf>
    <xf numFmtId="8" fontId="2" fillId="0" borderId="0" xfId="42" applyNumberFormat="1" applyFont="1" applyAlignment="1">
      <alignment horizontal="right"/>
    </xf>
    <xf numFmtId="44" fontId="2" fillId="0" borderId="0" xfId="0" applyNumberFormat="1" applyFont="1" applyAlignment="1" applyProtection="1">
      <alignment vertical="top" wrapText="1"/>
      <protection locked="0"/>
    </xf>
    <xf numFmtId="49" fontId="5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readingOrder="1"/>
    </xf>
    <xf numFmtId="49" fontId="51" fillId="0" borderId="0" xfId="0" applyNumberFormat="1" applyFont="1" applyAlignment="1">
      <alignment horizontal="center" readingOrder="1"/>
    </xf>
    <xf numFmtId="49" fontId="3" fillId="0" borderId="0" xfId="0" applyNumberFormat="1" applyFont="1" applyAlignment="1">
      <alignment horizontal="right"/>
    </xf>
    <xf numFmtId="14" fontId="2" fillId="0" borderId="0" xfId="42" applyNumberFormat="1" applyFont="1" applyAlignment="1">
      <alignment horizontal="right"/>
    </xf>
    <xf numFmtId="49" fontId="2" fillId="0" borderId="0" xfId="42" applyNumberFormat="1" applyFont="1" applyAlignment="1">
      <alignment horizontal="center"/>
    </xf>
    <xf numFmtId="49" fontId="51" fillId="0" borderId="0" xfId="42" applyNumberFormat="1" applyFont="1" applyAlignment="1">
      <alignment horizontal="center"/>
    </xf>
    <xf numFmtId="49" fontId="40" fillId="25" borderId="0" xfId="0" applyNumberFormat="1" applyFont="1" applyFill="1" applyAlignment="1">
      <alignment horizontal="right"/>
    </xf>
    <xf numFmtId="14" fontId="40" fillId="25" borderId="0" xfId="0" applyNumberFormat="1" applyFont="1" applyFill="1" applyAlignment="1">
      <alignment horizontal="left"/>
    </xf>
    <xf numFmtId="44" fontId="39" fillId="25" borderId="0" xfId="0" applyNumberFormat="1" applyFont="1" applyFill="1"/>
    <xf numFmtId="44" fontId="39" fillId="25" borderId="0" xfId="0" applyNumberFormat="1" applyFont="1" applyFill="1" applyAlignment="1">
      <alignment horizontal="right"/>
    </xf>
    <xf numFmtId="14" fontId="39" fillId="25" borderId="0" xfId="0" applyNumberFormat="1" applyFont="1" applyFill="1"/>
    <xf numFmtId="0" fontId="39" fillId="25" borderId="0" xfId="0" applyFont="1" applyFill="1" applyAlignment="1">
      <alignment horizontal="right"/>
    </xf>
    <xf numFmtId="14" fontId="39" fillId="28" borderId="0" xfId="0" applyNumberFormat="1" applyFont="1" applyFill="1"/>
    <xf numFmtId="0" fontId="39" fillId="28" borderId="0" xfId="0" applyFont="1" applyFill="1"/>
    <xf numFmtId="0" fontId="40" fillId="25" borderId="0" xfId="0" applyFont="1" applyFill="1"/>
    <xf numFmtId="49" fontId="39" fillId="25" borderId="0" xfId="0" applyNumberFormat="1" applyFont="1" applyFill="1"/>
    <xf numFmtId="0" fontId="39" fillId="26" borderId="0" xfId="0" applyFont="1" applyFill="1"/>
    <xf numFmtId="6" fontId="39" fillId="26" borderId="0" xfId="0" applyNumberFormat="1" applyFont="1" applyFill="1" applyAlignment="1">
      <alignment horizontal="right"/>
    </xf>
    <xf numFmtId="4" fontId="39" fillId="25" borderId="0" xfId="0" applyNumberFormat="1" applyFont="1" applyFill="1" applyAlignment="1">
      <alignment horizontal="right"/>
    </xf>
    <xf numFmtId="14" fontId="40" fillId="25" borderId="0" xfId="0" applyNumberFormat="1" applyFont="1" applyFill="1"/>
    <xf numFmtId="44" fontId="39" fillId="25" borderId="12" xfId="0" applyNumberFormat="1" applyFont="1" applyFill="1" applyBorder="1"/>
    <xf numFmtId="49" fontId="39" fillId="24" borderId="10" xfId="0" applyNumberFormat="1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44" fontId="39" fillId="24" borderId="10" xfId="42" applyFont="1" applyFill="1" applyBorder="1" applyAlignment="1">
      <alignment horizontal="center" vertical="center" wrapText="1"/>
    </xf>
    <xf numFmtId="0" fontId="40" fillId="24" borderId="10" xfId="0" applyFont="1" applyFill="1" applyBorder="1" applyAlignment="1">
      <alignment horizontal="center" vertical="center" wrapText="1"/>
    </xf>
    <xf numFmtId="14" fontId="39" fillId="24" borderId="10" xfId="0" applyNumberFormat="1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right" vertical="center" wrapText="1"/>
    </xf>
    <xf numFmtId="14" fontId="39" fillId="27" borderId="10" xfId="0" applyNumberFormat="1" applyFont="1" applyFill="1" applyBorder="1" applyAlignment="1">
      <alignment horizontal="center" vertical="center" wrapText="1"/>
    </xf>
    <xf numFmtId="0" fontId="39" fillId="27" borderId="10" xfId="0" applyFont="1" applyFill="1" applyBorder="1" applyAlignment="1">
      <alignment horizontal="center" vertical="center" wrapText="1"/>
    </xf>
    <xf numFmtId="1" fontId="2" fillId="0" borderId="0" xfId="0" applyNumberFormat="1" applyFont="1"/>
    <xf numFmtId="44" fontId="2" fillId="26" borderId="0" xfId="0" applyNumberFormat="1" applyFont="1" applyFill="1"/>
    <xf numFmtId="14" fontId="39" fillId="25" borderId="0" xfId="0" applyNumberFormat="1" applyFont="1" applyFill="1" applyAlignment="1">
      <alignment horizontal="right"/>
    </xf>
    <xf numFmtId="0" fontId="39" fillId="28" borderId="0" xfId="0" applyFont="1" applyFill="1" applyAlignment="1">
      <alignment horizontal="center" vertical="top"/>
    </xf>
    <xf numFmtId="14" fontId="40" fillId="25" borderId="0" xfId="0" applyNumberFormat="1" applyFont="1" applyFill="1" applyAlignment="1">
      <alignment horizontal="right"/>
    </xf>
    <xf numFmtId="49" fontId="39" fillId="24" borderId="10" xfId="0" applyNumberFormat="1" applyFont="1" applyFill="1" applyBorder="1" applyAlignment="1">
      <alignment vertical="center" wrapText="1"/>
    </xf>
    <xf numFmtId="14" fontId="39" fillId="24" borderId="10" xfId="0" applyNumberFormat="1" applyFont="1" applyFill="1" applyBorder="1" applyAlignment="1">
      <alignment horizontal="right" vertical="center" wrapText="1"/>
    </xf>
    <xf numFmtId="0" fontId="39" fillId="27" borderId="10" xfId="0" applyFont="1" applyFill="1" applyBorder="1" applyAlignment="1">
      <alignment horizontal="center" vertical="top" wrapText="1"/>
    </xf>
    <xf numFmtId="14" fontId="39" fillId="0" borderId="0" xfId="0" applyNumberFormat="1" applyFont="1" applyAlignment="1">
      <alignment horizontal="right"/>
    </xf>
    <xf numFmtId="0" fontId="39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49" fontId="40" fillId="25" borderId="0" xfId="0" applyNumberFormat="1" applyFont="1" applyFill="1" applyAlignment="1">
      <alignment horizontal="center"/>
    </xf>
    <xf numFmtId="14" fontId="40" fillId="25" borderId="0" xfId="0" applyNumberFormat="1" applyFont="1" applyFill="1" applyAlignment="1">
      <alignment horizontal="left" wrapText="1"/>
    </xf>
    <xf numFmtId="14" fontId="39" fillId="28" borderId="0" xfId="0" applyNumberFormat="1" applyFont="1" applyFill="1" applyAlignment="1">
      <alignment horizontal="right"/>
    </xf>
    <xf numFmtId="0" fontId="40" fillId="25" borderId="0" xfId="0" applyFont="1" applyFill="1" applyAlignment="1">
      <alignment horizontal="left"/>
    </xf>
    <xf numFmtId="49" fontId="39" fillId="25" borderId="0" xfId="0" applyNumberFormat="1" applyFont="1" applyFill="1" applyAlignment="1">
      <alignment wrapText="1"/>
    </xf>
    <xf numFmtId="44" fontId="39" fillId="26" borderId="0" xfId="0" applyNumberFormat="1" applyFont="1" applyFill="1"/>
    <xf numFmtId="44" fontId="40" fillId="26" borderId="0" xfId="0" applyNumberFormat="1" applyFont="1" applyFill="1" applyAlignment="1">
      <alignment horizontal="right"/>
    </xf>
    <xf numFmtId="44" fontId="40" fillId="24" borderId="10" xfId="0" applyNumberFormat="1" applyFont="1" applyFill="1" applyBorder="1" applyAlignment="1">
      <alignment horizontal="center" vertical="center" wrapText="1"/>
    </xf>
    <xf numFmtId="14" fontId="39" fillId="27" borderId="10" xfId="0" applyNumberFormat="1" applyFont="1" applyFill="1" applyBorder="1" applyAlignment="1">
      <alignment horizontal="right" vertical="center" wrapText="1"/>
    </xf>
    <xf numFmtId="164" fontId="10" fillId="25" borderId="0" xfId="0" applyNumberFormat="1" applyFont="1" applyFill="1" applyAlignment="1">
      <alignment horizontal="left"/>
    </xf>
    <xf numFmtId="164" fontId="0" fillId="25" borderId="0" xfId="0" applyNumberFormat="1" applyFill="1" applyAlignment="1">
      <alignment horizontal="right"/>
    </xf>
    <xf numFmtId="0" fontId="3" fillId="25" borderId="0" xfId="0" applyFont="1" applyFill="1" applyAlignment="1">
      <alignment horizontal="center"/>
    </xf>
    <xf numFmtId="8" fontId="0" fillId="25" borderId="12" xfId="0" applyNumberFormat="1" applyFill="1" applyBorder="1"/>
    <xf numFmtId="0" fontId="2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44" fontId="0" fillId="0" borderId="0" xfId="42" applyFont="1" applyFill="1"/>
    <xf numFmtId="44" fontId="0" fillId="0" borderId="0" xfId="42" applyFont="1" applyFill="1" applyAlignment="1">
      <alignment horizontal="right"/>
    </xf>
    <xf numFmtId="0" fontId="2" fillId="0" borderId="0" xfId="0" applyFont="1" applyAlignment="1">
      <alignment shrinkToFit="1"/>
    </xf>
    <xf numFmtId="44" fontId="51" fillId="0" borderId="0" xfId="0" applyNumberFormat="1" applyFont="1" applyAlignment="1">
      <alignment horizontal="right"/>
    </xf>
    <xf numFmtId="167" fontId="51" fillId="0" borderId="0" xfId="0" applyNumberFormat="1" applyFont="1" applyAlignment="1">
      <alignment horizontal="right"/>
    </xf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2" xfId="0" applyFont="1" applyBorder="1"/>
    <xf numFmtId="44" fontId="0" fillId="0" borderId="21" xfId="0" applyNumberFormat="1" applyBorder="1"/>
    <xf numFmtId="44" fontId="2" fillId="0" borderId="21" xfId="0" applyNumberFormat="1" applyFont="1" applyBorder="1" applyAlignment="1">
      <alignment horizontal="right"/>
    </xf>
    <xf numFmtId="44" fontId="3" fillId="0" borderId="21" xfId="0" applyNumberFormat="1" applyFont="1" applyBorder="1" applyAlignment="1">
      <alignment horizontal="right"/>
    </xf>
    <xf numFmtId="6" fontId="45" fillId="25" borderId="0" xfId="42" applyNumberFormat="1" applyFont="1" applyFill="1" applyAlignment="1">
      <alignment horizontal="right"/>
    </xf>
    <xf numFmtId="0" fontId="51" fillId="0" borderId="0" xfId="0" applyFont="1" applyAlignment="1">
      <alignment horizontal="center"/>
    </xf>
    <xf numFmtId="44" fontId="2" fillId="0" borderId="0" xfId="42" applyFont="1" applyAlignment="1">
      <alignment horizontal="center"/>
    </xf>
    <xf numFmtId="44" fontId="39" fillId="0" borderId="0" xfId="42" applyFont="1" applyBorder="1" applyAlignment="1">
      <alignment horizontal="right"/>
    </xf>
    <xf numFmtId="6" fontId="39" fillId="0" borderId="0" xfId="42" applyNumberFormat="1" applyFont="1" applyBorder="1" applyAlignment="1">
      <alignment horizontal="right" vertical="top" wrapText="1"/>
    </xf>
    <xf numFmtId="17" fontId="39" fillId="0" borderId="0" xfId="0" applyNumberFormat="1" applyFont="1"/>
    <xf numFmtId="8" fontId="39" fillId="0" borderId="0" xfId="0" applyNumberFormat="1" applyFont="1" applyAlignment="1">
      <alignment horizontal="right" vertical="top" wrapText="1"/>
    </xf>
    <xf numFmtId="2" fontId="39" fillId="0" borderId="0" xfId="0" applyNumberFormat="1" applyFont="1" applyAlignment="1">
      <alignment horizontal="right"/>
    </xf>
    <xf numFmtId="49" fontId="39" fillId="0" borderId="0" xfId="0" applyNumberFormat="1" applyFont="1" applyAlignment="1">
      <alignment horizontal="right"/>
    </xf>
    <xf numFmtId="3" fontId="39" fillId="0" borderId="0" xfId="0" applyNumberFormat="1" applyFont="1"/>
    <xf numFmtId="8" fontId="39" fillId="0" borderId="0" xfId="0" applyNumberFormat="1" applyFont="1"/>
    <xf numFmtId="49" fontId="39" fillId="0" borderId="0" xfId="0" applyNumberFormat="1" applyFont="1" applyAlignment="1">
      <alignment horizontal="left" vertical="top"/>
    </xf>
    <xf numFmtId="6" fontId="39" fillId="0" borderId="0" xfId="42" applyNumberFormat="1" applyFont="1" applyBorder="1" applyAlignment="1"/>
    <xf numFmtId="44" fontId="39" fillId="0" borderId="0" xfId="0" applyNumberFormat="1" applyFont="1" applyAlignment="1">
      <alignment vertical="top"/>
    </xf>
    <xf numFmtId="4" fontId="39" fillId="0" borderId="0" xfId="0" applyNumberFormat="1" applyFont="1"/>
    <xf numFmtId="17" fontId="39" fillId="26" borderId="0" xfId="0" applyNumberFormat="1" applyFont="1" applyFill="1" applyAlignment="1">
      <alignment vertical="top" wrapText="1"/>
    </xf>
    <xf numFmtId="0" fontId="39" fillId="26" borderId="0" xfId="0" applyFont="1" applyFill="1" applyAlignment="1">
      <alignment vertical="top"/>
    </xf>
    <xf numFmtId="4" fontId="0" fillId="0" borderId="0" xfId="0" applyNumberFormat="1"/>
    <xf numFmtId="2" fontId="39" fillId="0" borderId="0" xfId="0" applyNumberFormat="1" applyFont="1" applyAlignment="1">
      <alignment vertical="top"/>
    </xf>
    <xf numFmtId="2" fontId="39" fillId="0" borderId="0" xfId="0" applyNumberFormat="1" applyFont="1" applyAlignment="1">
      <alignment horizontal="right" vertical="top" wrapText="1"/>
    </xf>
    <xf numFmtId="2" fontId="39" fillId="26" borderId="0" xfId="0" applyNumberFormat="1" applyFont="1" applyFill="1" applyAlignment="1">
      <alignment vertical="top" wrapText="1"/>
    </xf>
    <xf numFmtId="2" fontId="39" fillId="0" borderId="0" xfId="0" applyNumberFormat="1" applyFont="1" applyAlignment="1">
      <alignment horizontal="left" vertical="top" wrapText="1"/>
    </xf>
    <xf numFmtId="44" fontId="39" fillId="0" borderId="0" xfId="0" applyNumberFormat="1" applyFont="1" applyAlignment="1">
      <alignment horizontal="right" vertical="top"/>
    </xf>
    <xf numFmtId="168" fontId="39" fillId="0" borderId="0" xfId="0" applyNumberFormat="1" applyFont="1" applyAlignment="1">
      <alignment vertical="top"/>
    </xf>
    <xf numFmtId="0" fontId="39" fillId="0" borderId="0" xfId="0" applyFont="1" applyAlignment="1">
      <alignment horizontal="left" vertical="top"/>
    </xf>
    <xf numFmtId="43" fontId="39" fillId="0" borderId="0" xfId="0" applyNumberFormat="1" applyFont="1" applyAlignment="1">
      <alignment vertical="top"/>
    </xf>
    <xf numFmtId="49" fontId="51" fillId="0" borderId="0" xfId="0" applyNumberFormat="1" applyFont="1"/>
    <xf numFmtId="49" fontId="51" fillId="0" borderId="0" xfId="42" applyNumberFormat="1" applyFont="1" applyAlignment="1"/>
    <xf numFmtId="165" fontId="47" fillId="0" borderId="0" xfId="61" applyNumberFormat="1" applyFont="1" applyAlignment="1">
      <alignment horizontal="right"/>
    </xf>
    <xf numFmtId="44" fontId="47" fillId="0" borderId="0" xfId="61" applyNumberFormat="1" applyFont="1"/>
    <xf numFmtId="0" fontId="53" fillId="0" borderId="0" xfId="0" applyFont="1"/>
    <xf numFmtId="0" fontId="0" fillId="29" borderId="0" xfId="0" applyFill="1" applyAlignment="1" applyProtection="1">
      <alignment vertical="top" wrapText="1"/>
      <protection locked="0"/>
    </xf>
    <xf numFmtId="0" fontId="54" fillId="0" borderId="0" xfId="0" applyFont="1"/>
    <xf numFmtId="165" fontId="0" fillId="0" borderId="0" xfId="0" applyNumberFormat="1"/>
    <xf numFmtId="0" fontId="40" fillId="0" borderId="0" xfId="0" applyFont="1"/>
    <xf numFmtId="0" fontId="40" fillId="25" borderId="0" xfId="0" applyFont="1" applyFill="1" applyAlignment="1">
      <alignment horizontal="right"/>
    </xf>
    <xf numFmtId="0" fontId="2" fillId="29" borderId="0" xfId="0" applyFont="1" applyFill="1"/>
    <xf numFmtId="0" fontId="2" fillId="30" borderId="0" xfId="0" applyFont="1" applyFill="1"/>
    <xf numFmtId="14" fontId="39" fillId="0" borderId="0" xfId="42" applyNumberFormat="1" applyFont="1" applyAlignment="1">
      <alignment horizontal="right"/>
    </xf>
    <xf numFmtId="1" fontId="39" fillId="0" borderId="0" xfId="0" applyNumberFormat="1" applyFont="1" applyAlignment="1">
      <alignment horizontal="right"/>
    </xf>
    <xf numFmtId="164" fontId="39" fillId="0" borderId="0" xfId="0" applyNumberFormat="1" applyFont="1" applyAlignment="1">
      <alignment horizontal="right"/>
    </xf>
    <xf numFmtId="49" fontId="43" fillId="0" borderId="0" xfId="0" applyNumberFormat="1" applyFont="1"/>
    <xf numFmtId="44" fontId="43" fillId="0" borderId="0" xfId="42" applyFont="1"/>
    <xf numFmtId="1" fontId="39" fillId="0" borderId="0" xfId="0" applyNumberFormat="1" applyFont="1"/>
    <xf numFmtId="14" fontId="39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44" fontId="2" fillId="0" borderId="0" xfId="42" applyAlignment="1">
      <alignment horizontal="right"/>
    </xf>
    <xf numFmtId="164" fontId="2" fillId="0" borderId="0" xfId="0" quotePrefix="1" applyNumberFormat="1" applyFont="1" applyAlignment="1">
      <alignment horizontal="right"/>
    </xf>
    <xf numFmtId="6" fontId="2" fillId="0" borderId="0" xfId="42" applyNumberFormat="1" applyAlignment="1">
      <alignment horizontal="right"/>
    </xf>
    <xf numFmtId="6" fontId="2" fillId="0" borderId="0" xfId="0" applyNumberFormat="1" applyFont="1" applyAlignment="1">
      <alignment horizontal="right"/>
    </xf>
    <xf numFmtId="44" fontId="39" fillId="0" borderId="0" xfId="0" applyNumberFormat="1" applyFont="1" applyAlignment="1">
      <alignment horizontal="center" wrapText="1"/>
    </xf>
    <xf numFmtId="0" fontId="39" fillId="29" borderId="0" xfId="0" applyFont="1" applyFill="1"/>
    <xf numFmtId="0" fontId="39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40" fillId="25" borderId="0" xfId="0" applyFont="1" applyFill="1" applyAlignment="1">
      <alignment wrapText="1"/>
    </xf>
    <xf numFmtId="0" fontId="40" fillId="25" borderId="0" xfId="0" applyFont="1" applyFill="1" applyAlignment="1">
      <alignment horizontal="center"/>
    </xf>
    <xf numFmtId="0" fontId="39" fillId="25" borderId="0" xfId="0" applyFont="1" applyFill="1" applyAlignment="1">
      <alignment wrapText="1"/>
    </xf>
    <xf numFmtId="44" fontId="40" fillId="25" borderId="0" xfId="0" applyNumberFormat="1" applyFont="1" applyFill="1"/>
    <xf numFmtId="165" fontId="3" fillId="25" borderId="11" xfId="0" applyNumberFormat="1" applyFont="1" applyFill="1" applyBorder="1"/>
    <xf numFmtId="44" fontId="46" fillId="0" borderId="0" xfId="42" applyFont="1" applyFill="1"/>
    <xf numFmtId="44" fontId="46" fillId="0" borderId="0" xfId="42" applyFont="1" applyFill="1" applyAlignment="1">
      <alignment horizontal="right"/>
    </xf>
    <xf numFmtId="43" fontId="2" fillId="0" borderId="0" xfId="61" applyNumberFormat="1" applyAlignment="1">
      <alignment horizontal="right"/>
    </xf>
    <xf numFmtId="0" fontId="0" fillId="0" borderId="18" xfId="0" applyBorder="1"/>
    <xf numFmtId="0" fontId="2" fillId="26" borderId="18" xfId="0" applyFont="1" applyFill="1" applyBorder="1"/>
    <xf numFmtId="0" fontId="0" fillId="26" borderId="18" xfId="0" applyFill="1" applyBorder="1"/>
    <xf numFmtId="0" fontId="0" fillId="26" borderId="18" xfId="0" applyFill="1" applyBorder="1" applyAlignment="1">
      <alignment wrapText="1"/>
    </xf>
    <xf numFmtId="0" fontId="55" fillId="0" borderId="0" xfId="0" applyFont="1"/>
    <xf numFmtId="8" fontId="2" fillId="0" borderId="0" xfId="42" applyNumberFormat="1" applyFont="1" applyFill="1" applyBorder="1" applyAlignment="1">
      <alignment vertical="top"/>
    </xf>
    <xf numFmtId="49" fontId="2" fillId="26" borderId="0" xfId="0" applyNumberFormat="1" applyFont="1" applyFill="1" applyAlignment="1">
      <alignment vertical="top" wrapText="1"/>
    </xf>
    <xf numFmtId="8" fontId="2" fillId="26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 wrapText="1"/>
    </xf>
    <xf numFmtId="0" fontId="42" fillId="0" borderId="0" xfId="0" applyFont="1"/>
    <xf numFmtId="6" fontId="49" fillId="0" borderId="0" xfId="42" applyNumberFormat="1" applyFont="1" applyBorder="1" applyAlignment="1">
      <alignment horizontal="left" vertical="top"/>
    </xf>
    <xf numFmtId="8" fontId="2" fillId="26" borderId="0" xfId="42" applyNumberFormat="1" applyFont="1" applyFill="1" applyBorder="1" applyAlignment="1">
      <alignment vertical="top"/>
    </xf>
    <xf numFmtId="8" fontId="49" fillId="26" borderId="0" xfId="0" applyNumberFormat="1" applyFont="1" applyFill="1" applyAlignment="1">
      <alignment vertical="top"/>
    </xf>
    <xf numFmtId="0" fontId="2" fillId="26" borderId="0" xfId="0" applyFont="1" applyFill="1" applyAlignment="1">
      <alignment horizontal="left"/>
    </xf>
    <xf numFmtId="14" fontId="2" fillId="26" borderId="0" xfId="0" applyNumberFormat="1" applyFont="1" applyFill="1" applyAlignment="1">
      <alignment horizontal="left" vertical="top"/>
    </xf>
    <xf numFmtId="8" fontId="2" fillId="26" borderId="0" xfId="42" applyNumberFormat="1" applyFont="1" applyFill="1" applyBorder="1" applyAlignment="1">
      <alignment horizontal="right" vertical="top"/>
    </xf>
    <xf numFmtId="43" fontId="0" fillId="26" borderId="0" xfId="0" applyNumberFormat="1" applyFill="1" applyAlignment="1">
      <alignment vertical="top"/>
    </xf>
    <xf numFmtId="14" fontId="0" fillId="26" borderId="0" xfId="0" applyNumberFormat="1" applyFill="1" applyAlignment="1">
      <alignment horizontal="left" vertical="top"/>
    </xf>
    <xf numFmtId="14" fontId="2" fillId="26" borderId="0" xfId="0" applyNumberFormat="1" applyFont="1" applyFill="1" applyAlignment="1">
      <alignment vertical="top"/>
    </xf>
    <xf numFmtId="0" fontId="2" fillId="0" borderId="0" xfId="0" applyFont="1" applyAlignment="1">
      <alignment wrapText="1"/>
    </xf>
    <xf numFmtId="6" fontId="2" fillId="26" borderId="0" xfId="42" applyNumberFormat="1" applyFont="1" applyFill="1" applyBorder="1" applyAlignment="1">
      <alignment vertical="top" wrapText="1"/>
    </xf>
    <xf numFmtId="8" fontId="2" fillId="0" borderId="0" xfId="42" applyNumberFormat="1" applyFont="1" applyFill="1" applyBorder="1" applyAlignment="1">
      <alignment horizontal="right" vertical="top" wrapText="1"/>
    </xf>
    <xf numFmtId="43" fontId="0" fillId="26" borderId="0" xfId="0" applyNumberFormat="1" applyFill="1" applyAlignment="1">
      <alignment vertical="top" wrapText="1"/>
    </xf>
    <xf numFmtId="6" fontId="2" fillId="26" borderId="0" xfId="42" applyNumberFormat="1" applyFont="1" applyFill="1" applyBorder="1" applyAlignment="1">
      <alignment horizontal="left" vertical="top" wrapText="1"/>
    </xf>
    <xf numFmtId="14" fontId="2" fillId="26" borderId="0" xfId="0" applyNumberFormat="1" applyFont="1" applyFill="1" applyAlignment="1">
      <alignment vertical="top" wrapText="1"/>
    </xf>
    <xf numFmtId="6" fontId="49" fillId="26" borderId="0" xfId="42" applyNumberFormat="1" applyFont="1" applyFill="1" applyBorder="1" applyAlignment="1">
      <alignment horizontal="left" vertical="top"/>
    </xf>
    <xf numFmtId="6" fontId="49" fillId="26" borderId="0" xfId="0" applyNumberFormat="1" applyFont="1" applyFill="1" applyAlignment="1">
      <alignment horizontal="left" vertical="top"/>
    </xf>
    <xf numFmtId="14" fontId="0" fillId="26" borderId="0" xfId="0" applyNumberFormat="1" applyFill="1" applyAlignment="1">
      <alignment vertical="top"/>
    </xf>
    <xf numFmtId="6" fontId="0" fillId="26" borderId="0" xfId="0" applyNumberFormat="1" applyFill="1" applyAlignment="1">
      <alignment vertical="top"/>
    </xf>
    <xf numFmtId="8" fontId="2" fillId="0" borderId="0" xfId="0" applyNumberFormat="1" applyFont="1" applyAlignment="1">
      <alignment vertical="top"/>
    </xf>
    <xf numFmtId="6" fontId="0" fillId="26" borderId="0" xfId="0" applyNumberFormat="1" applyFill="1" applyAlignment="1">
      <alignment horizontal="left" vertical="top"/>
    </xf>
    <xf numFmtId="8" fontId="2" fillId="0" borderId="0" xfId="42" applyNumberFormat="1" applyFont="1" applyFill="1" applyBorder="1" applyAlignment="1">
      <alignment horizontal="right" vertical="top"/>
    </xf>
    <xf numFmtId="8" fontId="2" fillId="0" borderId="0" xfId="0" applyNumberFormat="1" applyFont="1"/>
    <xf numFmtId="8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14" fontId="2" fillId="26" borderId="0" xfId="0" applyNumberFormat="1" applyFont="1" applyFill="1" applyAlignment="1">
      <alignment horizontal="left"/>
    </xf>
    <xf numFmtId="14" fontId="0" fillId="26" borderId="0" xfId="0" applyNumberFormat="1" applyFill="1"/>
    <xf numFmtId="14" fontId="0" fillId="0" borderId="0" xfId="0" applyNumberFormat="1" applyAlignment="1">
      <alignment horizontal="left"/>
    </xf>
    <xf numFmtId="49" fontId="2" fillId="26" borderId="0" xfId="0" applyNumberFormat="1" applyFont="1" applyFill="1"/>
    <xf numFmtId="165" fontId="2" fillId="26" borderId="0" xfId="0" applyNumberFormat="1" applyFont="1" applyFill="1"/>
    <xf numFmtId="44" fontId="40" fillId="0" borderId="11" xfId="0" applyNumberFormat="1" applyFont="1" applyBorder="1"/>
    <xf numFmtId="49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44" fontId="39" fillId="0" borderId="0" xfId="42" applyFont="1" applyFill="1" applyAlignment="1">
      <alignment horizontal="center" vertical="center" wrapText="1"/>
    </xf>
    <xf numFmtId="44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4" fontId="39" fillId="0" borderId="0" xfId="42" applyFont="1" applyFill="1"/>
    <xf numFmtId="14" fontId="39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49" fontId="39" fillId="0" borderId="0" xfId="0" applyNumberFormat="1" applyFont="1" applyAlignment="1">
      <alignment horizontal="center" wrapText="1"/>
    </xf>
    <xf numFmtId="49" fontId="39" fillId="0" borderId="0" xfId="0" applyNumberFormat="1" applyFont="1" applyAlignment="1">
      <alignment wrapText="1"/>
    </xf>
    <xf numFmtId="14" fontId="39" fillId="0" borderId="0" xfId="42" applyNumberFormat="1" applyFont="1" applyFill="1" applyAlignment="1">
      <alignment horizontal="right"/>
    </xf>
    <xf numFmtId="0" fontId="39" fillId="0" borderId="0" xfId="0" applyFont="1" applyAlignment="1">
      <alignment horizontal="center" wrapText="1"/>
    </xf>
    <xf numFmtId="44" fontId="39" fillId="0" borderId="0" xfId="0" applyNumberFormat="1" applyFont="1" applyAlignment="1">
      <alignment horizontal="center"/>
    </xf>
    <xf numFmtId="0" fontId="40" fillId="0" borderId="0" xfId="0" applyFont="1" applyAlignment="1">
      <alignment horizontal="center" wrapText="1"/>
    </xf>
    <xf numFmtId="49" fontId="40" fillId="0" borderId="0" xfId="0" applyNumberFormat="1" applyFont="1" applyAlignment="1">
      <alignment wrapText="1"/>
    </xf>
    <xf numFmtId="44" fontId="40" fillId="0" borderId="0" xfId="0" applyNumberFormat="1" applyFont="1"/>
    <xf numFmtId="44" fontId="40" fillId="0" borderId="0" xfId="42" applyFont="1" applyFill="1"/>
    <xf numFmtId="14" fontId="40" fillId="0" borderId="0" xfId="0" applyNumberFormat="1" applyFont="1" applyAlignment="1">
      <alignment horizontal="right"/>
    </xf>
    <xf numFmtId="1" fontId="40" fillId="0" borderId="0" xfId="0" applyNumberFormat="1" applyFont="1" applyAlignment="1">
      <alignment horizontal="right"/>
    </xf>
    <xf numFmtId="14" fontId="39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center" vertical="top"/>
    </xf>
    <xf numFmtId="6" fontId="39" fillId="0" borderId="0" xfId="42" applyNumberFormat="1" applyFont="1" applyBorder="1" applyAlignment="1">
      <alignment vertical="top"/>
    </xf>
    <xf numFmtId="8" fontId="39" fillId="0" borderId="0" xfId="42" applyNumberFormat="1" applyFont="1" applyBorder="1" applyAlignment="1">
      <alignment horizontal="right" vertical="top"/>
    </xf>
    <xf numFmtId="6" fontId="39" fillId="0" borderId="0" xfId="42" applyNumberFormat="1" applyFont="1" applyBorder="1" applyAlignment="1">
      <alignment horizontal="left" vertical="top"/>
    </xf>
    <xf numFmtId="0" fontId="56" fillId="0" borderId="0" xfId="0" applyFont="1"/>
    <xf numFmtId="14" fontId="39" fillId="0" borderId="0" xfId="0" applyNumberFormat="1" applyFont="1" applyAlignment="1">
      <alignment horizontal="left" vertical="top" wrapText="1"/>
    </xf>
    <xf numFmtId="0" fontId="39" fillId="0" borderId="18" xfId="0" applyFont="1" applyBorder="1"/>
    <xf numFmtId="49" fontId="39" fillId="0" borderId="0" xfId="0" applyNumberFormat="1" applyFont="1" applyAlignment="1">
      <alignment horizontal="center" vertical="top"/>
    </xf>
    <xf numFmtId="8" fontId="39" fillId="0" borderId="0" xfId="42" applyNumberFormat="1" applyFont="1" applyFill="1" applyBorder="1" applyAlignment="1">
      <alignment vertical="top"/>
    </xf>
    <xf numFmtId="43" fontId="39" fillId="0" borderId="0" xfId="42" applyNumberFormat="1" applyFont="1" applyBorder="1" applyAlignment="1">
      <alignment vertical="top"/>
    </xf>
    <xf numFmtId="6" fontId="39" fillId="0" borderId="0" xfId="42" applyNumberFormat="1" applyFont="1" applyFill="1" applyBorder="1" applyAlignment="1">
      <alignment horizontal="left" vertical="top"/>
    </xf>
    <xf numFmtId="14" fontId="39" fillId="26" borderId="0" xfId="0" applyNumberFormat="1" applyFont="1" applyFill="1" applyAlignment="1">
      <alignment horizontal="left" vertical="top" wrapText="1"/>
    </xf>
    <xf numFmtId="6" fontId="39" fillId="0" borderId="0" xfId="42" applyNumberFormat="1" applyFont="1" applyFill="1" applyBorder="1" applyAlignment="1">
      <alignment vertical="top"/>
    </xf>
    <xf numFmtId="6" fontId="39" fillId="0" borderId="0" xfId="42" applyNumberFormat="1" applyFont="1" applyBorder="1" applyAlignment="1">
      <alignment horizontal="right" vertical="top"/>
    </xf>
    <xf numFmtId="49" fontId="39" fillId="26" borderId="0" xfId="0" applyNumberFormat="1" applyFont="1" applyFill="1" applyAlignment="1">
      <alignment vertical="top" wrapText="1"/>
    </xf>
    <xf numFmtId="8" fontId="39" fillId="26" borderId="0" xfId="0" applyNumberFormat="1" applyFont="1" applyFill="1" applyAlignment="1">
      <alignment vertical="top"/>
    </xf>
    <xf numFmtId="6" fontId="39" fillId="26" borderId="0" xfId="0" applyNumberFormat="1" applyFont="1" applyFill="1" applyAlignment="1">
      <alignment vertical="top"/>
    </xf>
    <xf numFmtId="43" fontId="39" fillId="26" borderId="0" xfId="0" applyNumberFormat="1" applyFont="1" applyFill="1" applyAlignment="1">
      <alignment vertical="top"/>
    </xf>
    <xf numFmtId="0" fontId="39" fillId="0" borderId="0" xfId="42" applyNumberFormat="1" applyFont="1" applyBorder="1" applyAlignment="1">
      <alignment horizontal="right" vertical="top" wrapText="1"/>
    </xf>
    <xf numFmtId="14" fontId="39" fillId="0" borderId="0" xfId="42" applyNumberFormat="1" applyFont="1" applyBorder="1" applyAlignment="1">
      <alignment horizontal="left" vertical="top" wrapText="1"/>
    </xf>
    <xf numFmtId="8" fontId="39" fillId="0" borderId="0" xfId="0" applyNumberFormat="1" applyFont="1" applyAlignment="1">
      <alignment vertical="top"/>
    </xf>
    <xf numFmtId="6" fontId="39" fillId="0" borderId="0" xfId="0" applyNumberFormat="1" applyFont="1" applyAlignment="1">
      <alignment vertical="top"/>
    </xf>
    <xf numFmtId="0" fontId="39" fillId="26" borderId="18" xfId="0" applyFont="1" applyFill="1" applyBorder="1"/>
    <xf numFmtId="8" fontId="39" fillId="0" borderId="0" xfId="0" applyNumberFormat="1" applyFont="1" applyAlignment="1">
      <alignment horizontal="right" vertical="top"/>
    </xf>
    <xf numFmtId="6" fontId="57" fillId="0" borderId="0" xfId="0" applyNumberFormat="1" applyFont="1" applyAlignment="1">
      <alignment horizontal="left" vertical="top"/>
    </xf>
    <xf numFmtId="6" fontId="39" fillId="0" borderId="0" xfId="0" applyNumberFormat="1" applyFont="1" applyAlignment="1">
      <alignment horizontal="right" vertical="top"/>
    </xf>
    <xf numFmtId="6" fontId="57" fillId="0" borderId="0" xfId="42" applyNumberFormat="1" applyFont="1" applyBorder="1" applyAlignment="1">
      <alignment horizontal="left" vertical="top"/>
    </xf>
    <xf numFmtId="8" fontId="39" fillId="26" borderId="0" xfId="42" applyNumberFormat="1" applyFont="1" applyFill="1" applyBorder="1" applyAlignment="1">
      <alignment vertical="top"/>
    </xf>
    <xf numFmtId="0" fontId="39" fillId="26" borderId="0" xfId="0" applyFont="1" applyFill="1" applyAlignment="1">
      <alignment horizontal="left" vertical="top"/>
    </xf>
    <xf numFmtId="8" fontId="57" fillId="26" borderId="0" xfId="0" applyNumberFormat="1" applyFont="1" applyFill="1" applyAlignment="1">
      <alignment vertical="top"/>
    </xf>
    <xf numFmtId="0" fontId="39" fillId="0" borderId="0" xfId="0" applyFont="1" applyAlignment="1">
      <alignment horizontal="left" vertical="center" wrapText="1"/>
    </xf>
    <xf numFmtId="14" fontId="39" fillId="0" borderId="0" xfId="0" applyNumberFormat="1" applyFont="1" applyAlignment="1">
      <alignment horizontal="center" vertical="center" wrapText="1"/>
    </xf>
    <xf numFmtId="49" fontId="39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center" vertical="top" wrapText="1"/>
    </xf>
    <xf numFmtId="44" fontId="39" fillId="0" borderId="0" xfId="0" applyNumberFormat="1" applyFont="1" applyAlignment="1">
      <alignment horizontal="center" vertical="top"/>
    </xf>
    <xf numFmtId="44" fontId="39" fillId="0" borderId="0" xfId="0" applyNumberFormat="1" applyFont="1" applyAlignment="1">
      <alignment wrapText="1"/>
    </xf>
    <xf numFmtId="14" fontId="40" fillId="0" borderId="0" xfId="0" applyNumberFormat="1" applyFont="1"/>
    <xf numFmtId="49" fontId="40" fillId="0" borderId="0" xfId="0" applyNumberFormat="1" applyFont="1"/>
    <xf numFmtId="44" fontId="40" fillId="0" borderId="0" xfId="0" applyNumberFormat="1" applyFont="1" applyAlignment="1">
      <alignment horizontal="right"/>
    </xf>
    <xf numFmtId="49" fontId="39" fillId="0" borderId="0" xfId="0" applyNumberFormat="1" applyFont="1" applyAlignment="1">
      <alignment horizontal="left" wrapText="1"/>
    </xf>
    <xf numFmtId="49" fontId="2" fillId="0" borderId="0" xfId="0" quotePrefix="1" applyNumberFormat="1" applyFont="1"/>
    <xf numFmtId="44" fontId="2" fillId="0" borderId="0" xfId="42" applyFill="1" applyAlignment="1">
      <alignment horizontal="right"/>
    </xf>
    <xf numFmtId="6" fontId="2" fillId="0" borderId="0" xfId="42" applyNumberFormat="1" applyFill="1" applyAlignment="1">
      <alignment horizontal="right"/>
    </xf>
    <xf numFmtId="49" fontId="0" fillId="0" borderId="0" xfId="0" applyNumberFormat="1" applyAlignment="1" applyProtection="1">
      <alignment horizontal="left" vertical="top" wrapText="1" readingOrder="1"/>
      <protection locked="0"/>
    </xf>
    <xf numFmtId="165" fontId="0" fillId="0" borderId="0" xfId="0" applyNumberFormat="1" applyAlignment="1" applyProtection="1">
      <alignment vertical="top" wrapText="1"/>
      <protection locked="0"/>
    </xf>
    <xf numFmtId="44" fontId="0" fillId="26" borderId="0" xfId="0" applyNumberFormat="1" applyFill="1" applyAlignment="1" applyProtection="1">
      <alignment vertical="top" wrapText="1"/>
      <protection locked="0"/>
    </xf>
    <xf numFmtId="14" fontId="0" fillId="0" borderId="0" xfId="0" applyNumberFormat="1" applyAlignment="1" applyProtection="1">
      <alignment vertical="top" wrapText="1"/>
      <protection locked="0"/>
    </xf>
    <xf numFmtId="43" fontId="44" fillId="26" borderId="0" xfId="40" applyFont="1" applyFill="1" applyBorder="1" applyAlignment="1" applyProtection="1">
      <alignment vertical="top" wrapText="1"/>
      <protection locked="0"/>
    </xf>
    <xf numFmtId="169" fontId="0" fillId="0" borderId="0" xfId="0" applyNumberForma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horizontal="left" vertical="top" wrapText="1" readingOrder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6" fontId="0" fillId="0" borderId="0" xfId="0" applyNumberFormat="1" applyAlignment="1" applyProtection="1">
      <alignment vertical="top" wrapText="1"/>
      <protection locked="0"/>
    </xf>
    <xf numFmtId="44" fontId="5" fillId="27" borderId="10" xfId="0" applyNumberFormat="1" applyFont="1" applyFill="1" applyBorder="1" applyAlignment="1">
      <alignment horizontal="center" vertical="center" wrapText="1"/>
    </xf>
    <xf numFmtId="44" fontId="3" fillId="0" borderId="0" xfId="0" applyNumberFormat="1" applyFont="1"/>
    <xf numFmtId="165" fontId="0" fillId="25" borderId="0" xfId="0" applyNumberFormat="1" applyFill="1"/>
    <xf numFmtId="165" fontId="2" fillId="25" borderId="0" xfId="0" applyNumberFormat="1" applyFont="1" applyFill="1"/>
    <xf numFmtId="6" fontId="0" fillId="0" borderId="19" xfId="0" applyNumberFormat="1" applyBorder="1"/>
    <xf numFmtId="49" fontId="39" fillId="0" borderId="0" xfId="0" applyNumberFormat="1" applyFont="1" applyAlignment="1">
      <alignment vertical="top"/>
    </xf>
    <xf numFmtId="44" fontId="39" fillId="0" borderId="0" xfId="0" applyNumberFormat="1" applyFont="1" applyAlignment="1">
      <alignment horizontal="left" wrapText="1"/>
    </xf>
    <xf numFmtId="14" fontId="39" fillId="0" borderId="0" xfId="42" applyNumberFormat="1" applyFont="1" applyFill="1" applyAlignment="1">
      <alignment horizontal="right" wrapText="1"/>
    </xf>
    <xf numFmtId="0" fontId="39" fillId="0" borderId="0" xfId="0" applyFont="1" applyAlignment="1">
      <alignment horizontal="right" wrapText="1"/>
    </xf>
    <xf numFmtId="14" fontId="40" fillId="0" borderId="0" xfId="42" applyNumberFormat="1" applyFont="1" applyFill="1" applyAlignment="1">
      <alignment horizontal="right"/>
    </xf>
    <xf numFmtId="49" fontId="43" fillId="0" borderId="0" xfId="0" applyNumberFormat="1" applyFont="1" applyAlignment="1">
      <alignment wrapText="1"/>
    </xf>
    <xf numFmtId="6" fontId="3" fillId="0" borderId="0" xfId="0" applyNumberFormat="1" applyFont="1"/>
    <xf numFmtId="165" fontId="3" fillId="25" borderId="20" xfId="0" applyNumberFormat="1" applyFont="1" applyFill="1" applyBorder="1"/>
    <xf numFmtId="0" fontId="2" fillId="27" borderId="0" xfId="0" applyFont="1" applyFill="1" applyAlignment="1">
      <alignment horizontal="center" vertical="center"/>
    </xf>
    <xf numFmtId="165" fontId="2" fillId="0" borderId="0" xfId="0" applyNumberFormat="1" applyFont="1"/>
    <xf numFmtId="0" fontId="58" fillId="0" borderId="0" xfId="0" applyFont="1"/>
    <xf numFmtId="165" fontId="58" fillId="0" borderId="0" xfId="0" applyNumberFormat="1" applyFont="1"/>
    <xf numFmtId="0" fontId="2" fillId="27" borderId="0" xfId="0" applyFont="1" applyFill="1" applyAlignment="1">
      <alignment horizontal="center" vertical="center" wrapText="1"/>
    </xf>
    <xf numFmtId="0" fontId="3" fillId="27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4" fontId="2" fillId="27" borderId="10" xfId="0" applyNumberFormat="1" applyFont="1" applyFill="1" applyBorder="1" applyAlignment="1">
      <alignment horizontal="center" vertical="center" wrapText="1"/>
    </xf>
    <xf numFmtId="165" fontId="3" fillId="25" borderId="0" xfId="0" applyNumberFormat="1" applyFont="1" applyFill="1"/>
    <xf numFmtId="8" fontId="2" fillId="0" borderId="0" xfId="0" applyNumberFormat="1" applyFont="1" applyAlignment="1" applyProtection="1">
      <alignment vertical="top" wrapText="1"/>
      <protection locked="0"/>
    </xf>
    <xf numFmtId="14" fontId="2" fillId="0" borderId="0" xfId="0" applyNumberFormat="1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4" fontId="2" fillId="0" borderId="0" xfId="0" applyNumberFormat="1" applyFont="1" applyAlignment="1" applyProtection="1">
      <alignment horizontal="right" vertical="top" wrapText="1"/>
      <protection locked="0"/>
    </xf>
    <xf numFmtId="49" fontId="51" fillId="0" borderId="0" xfId="0" applyNumberFormat="1" applyFont="1" applyAlignment="1" applyProtection="1">
      <alignment vertical="top" wrapText="1"/>
      <protection locked="0"/>
    </xf>
    <xf numFmtId="8" fontId="51" fillId="0" borderId="0" xfId="0" applyNumberFormat="1" applyFont="1" applyAlignment="1" applyProtection="1">
      <alignment vertical="top" wrapText="1"/>
      <protection locked="0"/>
    </xf>
    <xf numFmtId="44" fontId="51" fillId="0" borderId="0" xfId="0" applyNumberFormat="1" applyFont="1" applyAlignment="1" applyProtection="1">
      <alignment vertical="top" wrapText="1"/>
      <protection locked="0"/>
    </xf>
    <xf numFmtId="164" fontId="51" fillId="0" borderId="0" xfId="0" applyNumberFormat="1" applyFont="1" applyAlignment="1" applyProtection="1">
      <alignment vertical="top" wrapText="1"/>
      <protection locked="0"/>
    </xf>
    <xf numFmtId="0" fontId="51" fillId="0" borderId="0" xfId="0" applyFont="1" applyAlignment="1" applyProtection="1">
      <alignment vertical="top" wrapText="1"/>
      <protection locked="0"/>
    </xf>
    <xf numFmtId="14" fontId="51" fillId="0" borderId="0" xfId="0" applyNumberFormat="1" applyFont="1" applyAlignment="1" applyProtection="1">
      <alignment vertical="top" wrapText="1"/>
      <protection locked="0"/>
    </xf>
    <xf numFmtId="165" fontId="54" fillId="0" borderId="0" xfId="0" applyNumberFormat="1" applyFont="1"/>
    <xf numFmtId="0" fontId="2" fillId="27" borderId="10" xfId="0" applyFont="1" applyFill="1" applyBorder="1" applyAlignment="1">
      <alignment horizontal="center" vertical="center"/>
    </xf>
    <xf numFmtId="0" fontId="2" fillId="27" borderId="10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6" fontId="0" fillId="25" borderId="0" xfId="0" applyNumberFormat="1" applyFill="1" applyAlignment="1">
      <alignment horizontal="right"/>
    </xf>
    <xf numFmtId="44" fontId="40" fillId="25" borderId="0" xfId="0" applyNumberFormat="1" applyFont="1" applyFill="1" applyAlignment="1">
      <alignment horizontal="right"/>
    </xf>
    <xf numFmtId="44" fontId="0" fillId="26" borderId="23" xfId="0" applyNumberFormat="1" applyFill="1" applyBorder="1" applyAlignment="1" applyProtection="1">
      <alignment vertical="top" wrapText="1"/>
      <protection locked="0"/>
    </xf>
    <xf numFmtId="44" fontId="0" fillId="0" borderId="23" xfId="0" applyNumberFormat="1" applyBorder="1" applyAlignment="1" applyProtection="1">
      <alignment vertical="top" wrapText="1"/>
      <protection locked="0"/>
    </xf>
    <xf numFmtId="164" fontId="0" fillId="0" borderId="23" xfId="0" applyNumberFormat="1" applyBorder="1" applyAlignment="1" applyProtection="1">
      <alignment vertical="top" wrapText="1"/>
      <protection locked="0"/>
    </xf>
    <xf numFmtId="44" fontId="2" fillId="0" borderId="23" xfId="0" applyNumberFormat="1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169" fontId="0" fillId="0" borderId="23" xfId="0" applyNumberFormat="1" applyBorder="1" applyAlignment="1" applyProtection="1">
      <alignment vertical="top" wrapText="1"/>
      <protection locked="0"/>
    </xf>
    <xf numFmtId="44" fontId="0" fillId="26" borderId="24" xfId="0" applyNumberFormat="1" applyFill="1" applyBorder="1" applyAlignment="1" applyProtection="1">
      <alignment vertical="top" wrapText="1"/>
      <protection locked="0"/>
    </xf>
    <xf numFmtId="44" fontId="0" fillId="0" borderId="24" xfId="0" applyNumberFormat="1" applyBorder="1" applyAlignment="1" applyProtection="1">
      <alignment vertical="top" wrapText="1"/>
      <protection locked="0"/>
    </xf>
    <xf numFmtId="164" fontId="0" fillId="0" borderId="24" xfId="0" applyNumberFormat="1" applyBorder="1" applyAlignment="1" applyProtection="1">
      <alignment vertical="top" wrapText="1"/>
      <protection locked="0"/>
    </xf>
    <xf numFmtId="44" fontId="2" fillId="0" borderId="24" xfId="0" applyNumberFormat="1" applyFont="1" applyBorder="1" applyAlignment="1" applyProtection="1">
      <alignment vertical="top" wrapText="1"/>
      <protection locked="0"/>
    </xf>
    <xf numFmtId="14" fontId="0" fillId="0" borderId="23" xfId="0" applyNumberFormat="1" applyBorder="1" applyAlignment="1" applyProtection="1">
      <alignment vertical="top" wrapText="1"/>
      <protection locked="0"/>
    </xf>
    <xf numFmtId="165" fontId="0" fillId="0" borderId="23" xfId="0" applyNumberFormat="1" applyBorder="1" applyAlignment="1" applyProtection="1">
      <alignment vertical="top" wrapText="1"/>
      <protection locked="0"/>
    </xf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0" fillId="0" borderId="29" xfId="0" applyFont="1" applyBorder="1"/>
    <xf numFmtId="44" fontId="0" fillId="0" borderId="30" xfId="0" applyNumberFormat="1" applyBorder="1"/>
    <xf numFmtId="6" fontId="0" fillId="0" borderId="26" xfId="0" applyNumberFormat="1" applyBorder="1"/>
    <xf numFmtId="0" fontId="0" fillId="0" borderId="30" xfId="0" applyBorder="1"/>
    <xf numFmtId="49" fontId="43" fillId="0" borderId="0" xfId="0" applyNumberFormat="1" applyFont="1" applyAlignment="1">
      <alignment horizontal="center" wrapText="1"/>
    </xf>
    <xf numFmtId="0" fontId="59" fillId="0" borderId="0" xfId="0" applyFont="1"/>
    <xf numFmtId="0" fontId="59" fillId="0" borderId="25" xfId="0" applyFont="1" applyBorder="1"/>
    <xf numFmtId="0" fontId="39" fillId="0" borderId="0" xfId="0" applyFont="1" applyAlignment="1"/>
  </cellXfs>
  <cellStyles count="69">
    <cellStyle name="20% - Accent1" xfId="1" builtinId="30" customBuiltin="1"/>
    <cellStyle name="20% - Accent1 2" xfId="2" xr:uid="{9AD4ADA5-21D1-4982-A6AD-24B92439593D}"/>
    <cellStyle name="20% - Accent2" xfId="3" builtinId="34" customBuiltin="1"/>
    <cellStyle name="20% - Accent2 2" xfId="4" xr:uid="{2B8FA45C-A943-4F9E-8A32-CBD154F61DBE}"/>
    <cellStyle name="20% - Accent3" xfId="5" builtinId="38" customBuiltin="1"/>
    <cellStyle name="20% - Accent3 2" xfId="6" xr:uid="{C768687C-07C1-46AC-87CC-BB144330F35D}"/>
    <cellStyle name="20% - Accent4" xfId="7" builtinId="42" customBuiltin="1"/>
    <cellStyle name="20% - Accent4 2" xfId="8" xr:uid="{6B8F2A38-4291-4479-A61F-12520F920278}"/>
    <cellStyle name="20% - Accent5" xfId="9" builtinId="46" customBuiltin="1"/>
    <cellStyle name="20% - Accent5 2" xfId="10" xr:uid="{BD0BF1EB-8ACA-4D4F-9BAA-1E3C5DF83D15}"/>
    <cellStyle name="20% - Accent6" xfId="11" builtinId="50" customBuiltin="1"/>
    <cellStyle name="20% - Accent6 2" xfId="12" xr:uid="{CD73207F-A455-4D75-9A2D-CBA7185C71DE}"/>
    <cellStyle name="40% - Accent1" xfId="13" builtinId="31" customBuiltin="1"/>
    <cellStyle name="40% - Accent1 2" xfId="14" xr:uid="{B5D36BEA-A5F1-4E79-8EFA-D858787F27E6}"/>
    <cellStyle name="40% - Accent2" xfId="15" builtinId="35" customBuiltin="1"/>
    <cellStyle name="40% - Accent2 2" xfId="16" xr:uid="{74A7287A-FA3E-4944-ABD7-E88FE4A2B487}"/>
    <cellStyle name="40% - Accent3" xfId="17" builtinId="39" customBuiltin="1"/>
    <cellStyle name="40% - Accent3 2" xfId="18" xr:uid="{5DB5241E-BEB6-4B86-88B8-DA7A690EE0BD}"/>
    <cellStyle name="40% - Accent4" xfId="19" builtinId="43" customBuiltin="1"/>
    <cellStyle name="40% - Accent4 2" xfId="20" xr:uid="{90C0B04B-FFB9-4A7B-B631-B4B53E5796C7}"/>
    <cellStyle name="40% - Accent5" xfId="21" builtinId="47" customBuiltin="1"/>
    <cellStyle name="40% - Accent5 2" xfId="22" xr:uid="{2E9B0634-9AC2-4BE1-9C12-61A559B6E58F}"/>
    <cellStyle name="40% - Accent6" xfId="23" builtinId="51" customBuiltin="1"/>
    <cellStyle name="40% - Accent6 2" xfId="24" xr:uid="{4591916A-0B61-4289-9BDA-F9756041C05B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" xfId="40" builtinId="3"/>
    <cellStyle name="Comma 2" xfId="41" xr:uid="{A1233F13-2C73-4939-8233-6EA2A6257FD0}"/>
    <cellStyle name="Currency" xfId="42" builtinId="4"/>
    <cellStyle name="Currency 2" xfId="43" xr:uid="{656ECFC8-0DD5-426E-A425-0C476E06A269}"/>
    <cellStyle name="Currency 2 2" xfId="44" xr:uid="{DCC83BB2-E4AA-4220-AE50-8B6018B07C90}"/>
    <cellStyle name="Currency 3" xfId="45" xr:uid="{19E1E254-45A5-4FB3-9226-6EEF98851214}"/>
    <cellStyle name="Currency 4" xfId="46" xr:uid="{6D63B101-C41D-427A-81CF-27DC9424BDB9}"/>
    <cellStyle name="Currency 5" xfId="47" xr:uid="{5E99764B-E3F0-4E73-A3CC-0DC97DB11E00}"/>
    <cellStyle name="Explanatory Text" xfId="48" builtinId="53" customBuiltin="1"/>
    <cellStyle name="Good" xfId="49" builtinId="26" customBuiltin="1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Hyperlink" xfId="54" builtinId="8"/>
    <cellStyle name="Hyperlink 2" xfId="55" xr:uid="{A155E0A6-9DFB-456E-8219-1FD5E65F0D90}"/>
    <cellStyle name="Hyperlink 3" xfId="56" xr:uid="{99122279-DDE6-49E4-85A1-209464D24CD7}"/>
    <cellStyle name="Input" xfId="57" builtinId="20" customBuiltin="1"/>
    <cellStyle name="Linked Cell" xfId="58" builtinId="24" customBuiltin="1"/>
    <cellStyle name="Neutral" xfId="59" builtinId="28" customBuiltin="1"/>
    <cellStyle name="Normal" xfId="0" builtinId="0"/>
    <cellStyle name="Normal 2" xfId="60" xr:uid="{91966C9F-BEDD-4375-8BFB-1C469330FB1A}"/>
    <cellStyle name="Normal 2 2" xfId="61" xr:uid="{349F8745-6381-4D99-84DA-773D40EC7587}"/>
    <cellStyle name="Note" xfId="62" builtinId="10" customBuiltin="1"/>
    <cellStyle name="Note 2" xfId="63" xr:uid="{5D7059B2-678E-4121-8128-5B05087BD89C}"/>
    <cellStyle name="Output" xfId="64" builtinId="21" customBuiltin="1"/>
    <cellStyle name="Per cent" xfId="65" builtinId="5"/>
    <cellStyle name="Title" xfId="66" builtinId="15" customBuiltin="1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thursonorthwest-spreadsheet-2019-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wickandeast-spreadsheet-2019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d Project Nos."/>
      <sheetName val="WDB Summary"/>
      <sheetName val="Ward 2"/>
    </sheetNames>
    <sheetDataSet>
      <sheetData sheetId="0" refreshError="1"/>
      <sheetData sheetId="1" refreshError="1"/>
      <sheetData sheetId="2" refreshError="1">
        <row r="5">
          <cell r="D5">
            <v>26000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d Project Nos."/>
      <sheetName val="WDB Summary"/>
      <sheetName val="Ward 3"/>
    </sheetNames>
    <sheetDataSet>
      <sheetData sheetId="0" refreshError="1"/>
      <sheetData sheetId="1" refreshError="1"/>
      <sheetData sheetId="2">
        <row r="5">
          <cell r="D5">
            <v>35491.11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7376-E2EA-4006-9182-BFDBEBFD5329}">
  <dimension ref="A1:M104"/>
  <sheetViews>
    <sheetView topLeftCell="A2" zoomScaleNormal="75" workbookViewId="0">
      <selection activeCell="D17" sqref="D17"/>
    </sheetView>
  </sheetViews>
  <sheetFormatPr defaultRowHeight="12.5" x14ac:dyDescent="0.25"/>
  <cols>
    <col min="1" max="1" width="12.7265625" style="16" customWidth="1"/>
    <col min="2" max="2" width="16.7265625" customWidth="1"/>
    <col min="3" max="3" width="15.26953125" customWidth="1"/>
    <col min="4" max="4" width="1.81640625" customWidth="1"/>
    <col min="5" max="5" width="14.81640625" style="5" customWidth="1"/>
    <col min="6" max="6" width="13" style="16" customWidth="1"/>
    <col min="7" max="7" width="9" style="17" customWidth="1"/>
    <col min="8" max="8" width="15.1796875" style="16" customWidth="1"/>
    <col min="9" max="9" width="16" style="17" customWidth="1"/>
    <col min="10" max="11" width="9.1796875" style="16" customWidth="1"/>
    <col min="12" max="12" width="7.81640625" style="16" customWidth="1"/>
    <col min="13" max="13" width="14.26953125" style="16" customWidth="1"/>
  </cols>
  <sheetData>
    <row r="1" spans="1:13" s="16" customFormat="1" x14ac:dyDescent="0.25">
      <c r="A1" s="74" t="s">
        <v>40</v>
      </c>
      <c r="B1" s="55"/>
      <c r="E1" s="19"/>
      <c r="G1" s="17"/>
      <c r="I1" s="17"/>
    </row>
    <row r="2" spans="1:13" s="16" customFormat="1" x14ac:dyDescent="0.25">
      <c r="E2" s="19"/>
      <c r="G2" s="17"/>
      <c r="I2" s="17"/>
    </row>
    <row r="3" spans="1:13" ht="19.5" customHeight="1" x14ac:dyDescent="0.35">
      <c r="B3" s="14" t="s">
        <v>70</v>
      </c>
      <c r="C3" s="16"/>
      <c r="D3" s="22"/>
      <c r="E3" s="19"/>
    </row>
    <row r="4" spans="1:13" ht="19.5" customHeight="1" x14ac:dyDescent="0.35">
      <c r="A4" s="14"/>
      <c r="B4" s="16"/>
      <c r="C4" s="16"/>
      <c r="D4" s="22"/>
      <c r="E4" s="19"/>
    </row>
    <row r="5" spans="1:13" ht="13.5" thickBot="1" x14ac:dyDescent="0.35">
      <c r="B5" s="16"/>
      <c r="C5" s="22" t="s">
        <v>27</v>
      </c>
      <c r="D5" s="16"/>
      <c r="E5" s="30"/>
      <c r="H5" s="18"/>
      <c r="I5" s="20"/>
    </row>
    <row r="6" spans="1:13" ht="13.5" thickTop="1" x14ac:dyDescent="0.3">
      <c r="B6" s="18"/>
      <c r="C6" s="16"/>
      <c r="D6" s="16"/>
      <c r="E6" s="19"/>
      <c r="H6" s="18"/>
      <c r="I6" s="20"/>
    </row>
    <row r="7" spans="1:13" ht="13" x14ac:dyDescent="0.3">
      <c r="B7" s="20" t="s">
        <v>23</v>
      </c>
      <c r="C7" s="23">
        <f>SUM(C10:C32)</f>
        <v>535861.93000000005</v>
      </c>
      <c r="D7" s="24"/>
      <c r="E7" s="23">
        <f>SUM(E10:E32)</f>
        <v>3399141.29</v>
      </c>
      <c r="H7" s="18"/>
      <c r="I7" s="20"/>
    </row>
    <row r="8" spans="1:13" ht="6" customHeight="1" x14ac:dyDescent="0.3">
      <c r="B8" s="18"/>
      <c r="C8" s="16"/>
      <c r="D8" s="16"/>
      <c r="E8" s="19"/>
      <c r="H8" s="18"/>
      <c r="I8" s="20"/>
    </row>
    <row r="9" spans="1:13" s="10" customFormat="1" ht="34.5" customHeight="1" x14ac:dyDescent="0.25">
      <c r="A9" s="28"/>
      <c r="B9" s="34" t="s">
        <v>1</v>
      </c>
      <c r="C9" s="33" t="s">
        <v>28</v>
      </c>
      <c r="D9" s="33"/>
      <c r="E9" s="33" t="s">
        <v>26</v>
      </c>
      <c r="F9" s="130" t="s">
        <v>38</v>
      </c>
      <c r="G9" s="29"/>
      <c r="H9" s="29"/>
      <c r="I9" s="29"/>
      <c r="J9" s="28"/>
      <c r="K9" s="29"/>
      <c r="L9" s="28"/>
      <c r="M9" s="28"/>
    </row>
    <row r="10" spans="1:13" ht="13" x14ac:dyDescent="0.3">
      <c r="B10" s="102" t="s">
        <v>999</v>
      </c>
      <c r="C10" s="4">
        <f>'Ward 1'!C5</f>
        <v>25349.599999999999</v>
      </c>
      <c r="D10" s="4"/>
      <c r="E10" s="4">
        <f>'Ward 1'!E5</f>
        <v>86657.73000000001</v>
      </c>
      <c r="F10" s="129">
        <f>'Ward 1'!D2</f>
        <v>650.40000000000146</v>
      </c>
      <c r="G10" s="31"/>
      <c r="H10" s="20"/>
      <c r="I10" s="16"/>
    </row>
    <row r="11" spans="1:13" ht="13" x14ac:dyDescent="0.3">
      <c r="B11" s="35" t="str">
        <f>'Ward 2'!A3</f>
        <v>WARD 2</v>
      </c>
      <c r="C11" s="4">
        <f>'Ward 2'!D5</f>
        <v>26000</v>
      </c>
      <c r="D11" s="4">
        <f>'Ward 2'!E5</f>
        <v>0</v>
      </c>
      <c r="E11" s="4">
        <f>'Ward 2'!F5</f>
        <v>45703.69</v>
      </c>
      <c r="F11" s="129">
        <f>'Ward 2'!F2</f>
        <v>0</v>
      </c>
      <c r="G11" s="31"/>
      <c r="H11" s="20"/>
      <c r="I11" s="16"/>
    </row>
    <row r="12" spans="1:13" ht="13" x14ac:dyDescent="0.3">
      <c r="B12" s="35" t="str">
        <f>'Ward 3'!A3</f>
        <v>WARD 3</v>
      </c>
      <c r="C12" s="6">
        <f>'Ward 3'!D5</f>
        <v>35491.11</v>
      </c>
      <c r="D12" s="6">
        <f>'Ward 3'!E5</f>
        <v>0</v>
      </c>
      <c r="E12" s="6">
        <f>'Ward 3'!F5</f>
        <v>94253</v>
      </c>
      <c r="F12" s="129">
        <f>'Ward 3'!F2</f>
        <v>5.6699999999982538</v>
      </c>
      <c r="G12" s="31"/>
      <c r="H12" s="20"/>
      <c r="I12" s="16"/>
    </row>
    <row r="13" spans="1:13" ht="13" x14ac:dyDescent="0.3">
      <c r="B13" s="102" t="str">
        <f>'Ward 4'!A3</f>
        <v>WARD 4</v>
      </c>
      <c r="C13" s="6">
        <f>'Ward 4'!E5</f>
        <v>26066.58</v>
      </c>
      <c r="D13" s="6"/>
      <c r="E13" s="6">
        <f>'Ward 4'!G5</f>
        <v>208312.63999999998</v>
      </c>
      <c r="F13" s="129">
        <f>'Ward 4'!E2</f>
        <v>-66.580000000001746</v>
      </c>
      <c r="G13" s="31"/>
      <c r="H13" s="20"/>
      <c r="I13" s="16"/>
    </row>
    <row r="14" spans="1:13" ht="13" x14ac:dyDescent="0.3">
      <c r="B14" s="35" t="str">
        <f>'Ward 5'!A3</f>
        <v>WARD 5</v>
      </c>
      <c r="C14" s="6">
        <f>'Ward 5'!D5</f>
        <v>23598.239999999998</v>
      </c>
      <c r="D14" s="6">
        <f>'Ward 5'!D5</f>
        <v>23598.239999999998</v>
      </c>
      <c r="E14" s="6">
        <f>'Ward 5'!F5</f>
        <v>124325.6</v>
      </c>
      <c r="F14" s="129">
        <f>'Ward 5'!F2</f>
        <v>2401.760000000002</v>
      </c>
      <c r="G14" s="31"/>
      <c r="H14" s="20"/>
      <c r="I14" s="16"/>
    </row>
    <row r="15" spans="1:13" ht="13" x14ac:dyDescent="0.3">
      <c r="B15" s="102" t="str">
        <f>'Ward 6'!A3</f>
        <v>WARD 6</v>
      </c>
      <c r="C15" s="6">
        <f>'Ward 6'!D5</f>
        <v>25762.5</v>
      </c>
      <c r="D15" s="6"/>
      <c r="E15" s="6">
        <f>'Ward 6'!F5</f>
        <v>12039.26</v>
      </c>
      <c r="F15" s="129">
        <f>'Ward 6'!F2</f>
        <v>237.5</v>
      </c>
      <c r="G15" s="31"/>
      <c r="H15" s="20"/>
      <c r="I15" s="16"/>
    </row>
    <row r="16" spans="1:13" ht="13" x14ac:dyDescent="0.3">
      <c r="B16" s="102" t="s">
        <v>1062</v>
      </c>
      <c r="C16" s="6">
        <f>'Ward 7'!D5</f>
        <v>23957.989999999998</v>
      </c>
      <c r="D16" s="6"/>
      <c r="E16" s="6">
        <f>'Ward 7'!F5</f>
        <v>8070</v>
      </c>
      <c r="F16" s="129">
        <f>'Ward 7'!F2</f>
        <v>2042.010000000002</v>
      </c>
      <c r="G16" s="31"/>
      <c r="H16" s="20"/>
      <c r="I16" s="16"/>
    </row>
    <row r="17" spans="2:9" ht="13" x14ac:dyDescent="0.3">
      <c r="B17" s="102" t="s">
        <v>62</v>
      </c>
      <c r="C17" s="6">
        <f>'Ward 8'!D5</f>
        <v>25999.4</v>
      </c>
      <c r="D17" s="6">
        <f>'Ward 8'!E5</f>
        <v>0</v>
      </c>
      <c r="E17" s="6">
        <f>'Ward 8'!F5</f>
        <v>119555.5</v>
      </c>
      <c r="F17" s="129">
        <f>'Ward 8'!F2</f>
        <v>0.59999999999854481</v>
      </c>
      <c r="G17" s="31"/>
      <c r="H17" s="20"/>
      <c r="I17" s="16"/>
    </row>
    <row r="18" spans="2:9" ht="13" x14ac:dyDescent="0.3">
      <c r="B18" s="35" t="str">
        <f>'Ward 9'!A3</f>
        <v>WARD 9</v>
      </c>
      <c r="C18" s="6">
        <f>'Ward 9'!D5</f>
        <v>25999.239999999998</v>
      </c>
      <c r="D18" s="6">
        <f>'Ward 9'!E5</f>
        <v>0</v>
      </c>
      <c r="E18" s="6">
        <f>'Ward 9'!F5</f>
        <v>221887.67</v>
      </c>
      <c r="F18" s="129">
        <f>'Ward 9'!F2</f>
        <v>0.76000000000203727</v>
      </c>
      <c r="G18" s="31"/>
      <c r="H18" s="20"/>
      <c r="I18" s="16"/>
    </row>
    <row r="19" spans="2:9" ht="13" x14ac:dyDescent="0.3">
      <c r="B19" s="35" t="str">
        <f>'Ward 10'!A3</f>
        <v>WARD 10</v>
      </c>
      <c r="C19" s="6">
        <f>'Ward 10'!D5</f>
        <v>26000</v>
      </c>
      <c r="D19" s="6">
        <f>'Ward 10'!E5</f>
        <v>0</v>
      </c>
      <c r="E19" s="6">
        <f>'Ward 10'!F5</f>
        <v>198729.74</v>
      </c>
      <c r="F19" s="129">
        <f>'Ward 10'!F2</f>
        <v>0</v>
      </c>
      <c r="G19" s="31"/>
      <c r="H19" s="20"/>
      <c r="I19" s="16"/>
    </row>
    <row r="20" spans="2:9" ht="13" x14ac:dyDescent="0.3">
      <c r="B20" s="35" t="str">
        <f>'Ward 11'!A3</f>
        <v>WARD 11</v>
      </c>
      <c r="C20" s="6">
        <f>'Ward 11'!D5</f>
        <v>27184.639999999999</v>
      </c>
      <c r="D20" s="6">
        <f>'Ward 11'!E5</f>
        <v>0</v>
      </c>
      <c r="E20" s="6">
        <f>'Ward 11'!F5</f>
        <v>394277.61999999994</v>
      </c>
      <c r="F20" s="129">
        <f>'Ward 11'!F2</f>
        <v>65.360000000000582</v>
      </c>
      <c r="G20" s="31"/>
      <c r="H20" s="20"/>
      <c r="I20" s="16"/>
    </row>
    <row r="21" spans="2:9" ht="13" x14ac:dyDescent="0.3">
      <c r="B21" s="35" t="str">
        <f>'Ward 12'!A3</f>
        <v>WARD 12</v>
      </c>
      <c r="C21" s="6">
        <f>'Ward 12'!D5</f>
        <v>25959.040000000001</v>
      </c>
      <c r="D21" s="6">
        <f>'Ward 12'!E5</f>
        <v>0</v>
      </c>
      <c r="E21" s="6">
        <f>'Ward 12'!F5</f>
        <v>76798.12</v>
      </c>
      <c r="F21" s="129">
        <f>'Ward 12'!F2</f>
        <v>40.959999999999127</v>
      </c>
      <c r="G21" s="31"/>
      <c r="H21" s="20"/>
      <c r="I21" s="16"/>
    </row>
    <row r="22" spans="2:9" ht="13" x14ac:dyDescent="0.3">
      <c r="B22" s="35" t="str">
        <f>'Ward 13'!A3</f>
        <v>WARD 13</v>
      </c>
      <c r="C22" s="6">
        <f>'Ward 13'!D5</f>
        <v>25304.33</v>
      </c>
      <c r="D22" s="6">
        <f>'Ward 13'!E5</f>
        <v>0</v>
      </c>
      <c r="E22" s="6">
        <f>'Ward 13'!F5</f>
        <v>3099.96</v>
      </c>
      <c r="F22" s="129">
        <f>'Ward 13'!F2</f>
        <v>695.66999999999825</v>
      </c>
      <c r="G22" s="31"/>
      <c r="H22" s="20"/>
      <c r="I22" s="16"/>
    </row>
    <row r="23" spans="2:9" ht="13" x14ac:dyDescent="0.3">
      <c r="B23" s="35" t="str">
        <f>'Ward 14'!A3</f>
        <v>WARD 14</v>
      </c>
      <c r="C23" s="6">
        <f>'Ward 14'!D5</f>
        <v>25900</v>
      </c>
      <c r="D23" s="6">
        <f>'Ward 14'!E5</f>
        <v>0</v>
      </c>
      <c r="E23" s="6">
        <f>'Ward 14'!F5</f>
        <v>1329242.58</v>
      </c>
      <c r="F23" s="129">
        <f>'Ward 14'!F2</f>
        <v>100</v>
      </c>
      <c r="G23" s="31"/>
      <c r="H23" s="20"/>
      <c r="I23" s="16"/>
    </row>
    <row r="24" spans="2:9" ht="13" x14ac:dyDescent="0.3">
      <c r="B24" s="35" t="str">
        <f>'Ward 15'!A3</f>
        <v>WARD 15</v>
      </c>
      <c r="C24" s="6">
        <f>'Ward 15'!D5</f>
        <v>26121.88</v>
      </c>
      <c r="D24" s="6">
        <f>'Ward 15'!E5</f>
        <v>0</v>
      </c>
      <c r="E24" s="6">
        <f>'Ward 15'!F5</f>
        <v>23051</v>
      </c>
      <c r="F24" s="129">
        <f>'Ward 15'!F2</f>
        <v>-121.88000000000102</v>
      </c>
      <c r="G24" s="31"/>
      <c r="H24" s="20"/>
      <c r="I24" s="16"/>
    </row>
    <row r="25" spans="2:9" ht="13" x14ac:dyDescent="0.3">
      <c r="B25" s="35" t="str">
        <f>'Ward 16'!A3</f>
        <v>WARD 16</v>
      </c>
      <c r="C25" s="6">
        <f>'Ward 16'!D5</f>
        <v>23644.54</v>
      </c>
      <c r="D25" s="6">
        <f>'Ward 16'!E5</f>
        <v>0</v>
      </c>
      <c r="E25" s="6">
        <f>'Ward 16'!F5</f>
        <v>174294.53999999998</v>
      </c>
      <c r="F25" s="129">
        <f>'Ward 16'!F2</f>
        <v>2355.4599999999991</v>
      </c>
      <c r="G25" s="31"/>
      <c r="H25" s="20"/>
      <c r="I25" s="16"/>
    </row>
    <row r="26" spans="2:9" ht="13" x14ac:dyDescent="0.3">
      <c r="B26" s="35" t="str">
        <f>'Ward 17'!A3</f>
        <v>WARD 17</v>
      </c>
      <c r="C26" s="6">
        <f>'Ward 17'!D5</f>
        <v>25650.58</v>
      </c>
      <c r="D26" s="6"/>
      <c r="E26" s="6">
        <f>'Ward 17'!F5</f>
        <v>6772</v>
      </c>
      <c r="F26" s="129">
        <f>'Ward 17'!F2</f>
        <v>349.41999999999825</v>
      </c>
      <c r="G26" s="31"/>
      <c r="H26" s="20"/>
      <c r="I26" s="16"/>
    </row>
    <row r="27" spans="2:9" ht="13" x14ac:dyDescent="0.3">
      <c r="B27" s="35" t="str">
        <f>'Ward 18'!A3</f>
        <v>WARD 18</v>
      </c>
      <c r="C27" s="6">
        <f>'Ward 18'!D5</f>
        <v>25704.640000000003</v>
      </c>
      <c r="D27" s="6"/>
      <c r="E27" s="6">
        <f>'Ward 18'!F5</f>
        <v>161176</v>
      </c>
      <c r="F27" s="129">
        <f>'Ward 18'!F2</f>
        <v>295.35999999999694</v>
      </c>
      <c r="G27" s="31"/>
      <c r="H27" s="20"/>
      <c r="I27" s="16"/>
    </row>
    <row r="28" spans="2:9" ht="13" x14ac:dyDescent="0.3">
      <c r="B28" s="35" t="str">
        <f>'Ward 19'!A3</f>
        <v>WARD 19</v>
      </c>
      <c r="C28" s="6">
        <f>'Ward 19'!$D$5</f>
        <v>12860</v>
      </c>
      <c r="D28" s="6"/>
      <c r="E28" s="6">
        <f>'Ward 19'!F5</f>
        <v>0</v>
      </c>
      <c r="F28" s="129">
        <f>'Ward 19'!F2</f>
        <v>13140</v>
      </c>
      <c r="G28" s="31"/>
      <c r="H28" s="20"/>
      <c r="I28" s="16"/>
    </row>
    <row r="29" spans="2:9" ht="13" x14ac:dyDescent="0.3">
      <c r="B29" s="35" t="str">
        <f>'Ward 20'!A3</f>
        <v>WARD 20</v>
      </c>
      <c r="C29" s="6">
        <f>'Ward 20'!$D$5</f>
        <v>26000</v>
      </c>
      <c r="D29" s="6"/>
      <c r="E29" s="6">
        <f>'Ward 20'!$D$5</f>
        <v>26000</v>
      </c>
      <c r="F29" s="129">
        <f>'Ward 20'!F2</f>
        <v>0</v>
      </c>
      <c r="G29" s="31"/>
      <c r="H29" s="20"/>
      <c r="I29" s="16"/>
    </row>
    <row r="30" spans="2:9" ht="13" x14ac:dyDescent="0.3">
      <c r="B30" s="36" t="str">
        <f>'Ward 21'!A3</f>
        <v>WARD 21</v>
      </c>
      <c r="C30" s="6">
        <f>'Ward 21'!D5</f>
        <v>27307.620000000003</v>
      </c>
      <c r="D30" s="6"/>
      <c r="E30" s="6">
        <f>'Ward 21'!F5</f>
        <v>84894.64</v>
      </c>
      <c r="F30" s="129">
        <f>'Ward 21'!F2</f>
        <v>-57.620000000002619</v>
      </c>
      <c r="G30" s="31"/>
      <c r="H30" s="20"/>
      <c r="I30" s="16"/>
    </row>
    <row r="31" spans="2:9" ht="13" x14ac:dyDescent="0.3">
      <c r="B31" s="36"/>
      <c r="C31" s="6"/>
      <c r="D31" s="6"/>
      <c r="E31" s="6"/>
      <c r="F31" s="38"/>
      <c r="G31" s="31"/>
      <c r="H31" s="20"/>
      <c r="I31" s="16"/>
    </row>
    <row r="32" spans="2:9" ht="13" x14ac:dyDescent="0.3">
      <c r="C32" s="27"/>
      <c r="D32" s="32"/>
      <c r="E32" s="27"/>
      <c r="F32" s="17"/>
      <c r="G32" s="31"/>
      <c r="H32" s="20"/>
      <c r="I32" s="16"/>
    </row>
    <row r="33" spans="3:9" ht="13" x14ac:dyDescent="0.3">
      <c r="C33" s="26"/>
      <c r="D33" s="32"/>
      <c r="E33" s="26"/>
      <c r="F33" s="31"/>
      <c r="H33" s="20"/>
      <c r="I33" s="16"/>
    </row>
    <row r="34" spans="3:9" x14ac:dyDescent="0.25">
      <c r="D34" s="16"/>
      <c r="E34"/>
    </row>
    <row r="35" spans="3:9" x14ac:dyDescent="0.25">
      <c r="D35" s="16"/>
      <c r="E35" s="26"/>
    </row>
    <row r="36" spans="3:9" x14ac:dyDescent="0.25">
      <c r="D36" s="16"/>
      <c r="E36" s="1"/>
    </row>
    <row r="37" spans="3:9" x14ac:dyDescent="0.25">
      <c r="D37" s="16"/>
      <c r="E37" s="1"/>
    </row>
    <row r="38" spans="3:9" x14ac:dyDescent="0.25">
      <c r="D38" s="16"/>
      <c r="E38" s="1"/>
    </row>
    <row r="39" spans="3:9" x14ac:dyDescent="0.25">
      <c r="D39" s="16"/>
      <c r="E39" s="1"/>
    </row>
    <row r="40" spans="3:9" x14ac:dyDescent="0.25">
      <c r="D40" s="16"/>
      <c r="E40" s="1"/>
    </row>
    <row r="41" spans="3:9" x14ac:dyDescent="0.25">
      <c r="D41" s="16"/>
      <c r="E41" s="1"/>
    </row>
    <row r="42" spans="3:9" x14ac:dyDescent="0.25">
      <c r="D42" s="16"/>
      <c r="E42" s="1"/>
    </row>
    <row r="43" spans="3:9" x14ac:dyDescent="0.25">
      <c r="D43" s="16"/>
      <c r="E43" s="1"/>
    </row>
    <row r="44" spans="3:9" x14ac:dyDescent="0.25">
      <c r="D44" s="16"/>
      <c r="E44" s="1"/>
    </row>
    <row r="45" spans="3:9" x14ac:dyDescent="0.25">
      <c r="D45" s="16"/>
      <c r="E45" s="1"/>
    </row>
    <row r="46" spans="3:9" x14ac:dyDescent="0.25">
      <c r="D46" s="16"/>
      <c r="E46" s="1"/>
    </row>
    <row r="47" spans="3:9" x14ac:dyDescent="0.25">
      <c r="D47" s="16"/>
      <c r="E47" s="1"/>
    </row>
    <row r="48" spans="3:9" x14ac:dyDescent="0.25">
      <c r="D48" s="16"/>
      <c r="E48" s="1"/>
    </row>
    <row r="49" spans="4:5" x14ac:dyDescent="0.25">
      <c r="D49" s="16"/>
      <c r="E49" s="1"/>
    </row>
    <row r="50" spans="4:5" x14ac:dyDescent="0.25">
      <c r="D50" s="16"/>
      <c r="E50" s="1"/>
    </row>
    <row r="51" spans="4:5" x14ac:dyDescent="0.25">
      <c r="D51" s="16"/>
      <c r="E51" s="1"/>
    </row>
    <row r="52" spans="4:5" x14ac:dyDescent="0.25">
      <c r="D52" s="16"/>
      <c r="E52" s="1"/>
    </row>
    <row r="53" spans="4:5" x14ac:dyDescent="0.25">
      <c r="D53" s="16"/>
      <c r="E53" s="1"/>
    </row>
    <row r="54" spans="4:5" x14ac:dyDescent="0.25">
      <c r="D54" s="16"/>
      <c r="E54" s="1"/>
    </row>
    <row r="55" spans="4:5" x14ac:dyDescent="0.25">
      <c r="D55" s="16"/>
      <c r="E55" s="1"/>
    </row>
    <row r="56" spans="4:5" x14ac:dyDescent="0.25">
      <c r="D56" s="16"/>
      <c r="E56" s="1"/>
    </row>
    <row r="57" spans="4:5" x14ac:dyDescent="0.25">
      <c r="D57" s="16"/>
      <c r="E57" s="1"/>
    </row>
    <row r="58" spans="4:5" x14ac:dyDescent="0.25">
      <c r="D58" s="16"/>
      <c r="E58" s="1"/>
    </row>
    <row r="59" spans="4:5" x14ac:dyDescent="0.25">
      <c r="D59" s="16"/>
      <c r="E59" s="1"/>
    </row>
    <row r="60" spans="4:5" x14ac:dyDescent="0.25">
      <c r="D60" s="16"/>
      <c r="E60" s="1"/>
    </row>
    <row r="61" spans="4:5" x14ac:dyDescent="0.25">
      <c r="D61" s="16"/>
      <c r="E61" s="1"/>
    </row>
    <row r="62" spans="4:5" x14ac:dyDescent="0.25">
      <c r="D62" s="16"/>
      <c r="E62" s="1"/>
    </row>
    <row r="63" spans="4:5" x14ac:dyDescent="0.25">
      <c r="D63" s="16"/>
      <c r="E63" s="1"/>
    </row>
    <row r="64" spans="4:5" x14ac:dyDescent="0.25">
      <c r="D64" s="16"/>
      <c r="E64" s="1"/>
    </row>
    <row r="65" spans="4:5" x14ac:dyDescent="0.25">
      <c r="D65" s="16"/>
      <c r="E65" s="1"/>
    </row>
    <row r="66" spans="4:5" x14ac:dyDescent="0.25">
      <c r="D66" s="16"/>
      <c r="E66" s="1"/>
    </row>
    <row r="67" spans="4:5" x14ac:dyDescent="0.25">
      <c r="D67" s="16"/>
      <c r="E67" s="1"/>
    </row>
    <row r="68" spans="4:5" x14ac:dyDescent="0.25">
      <c r="D68" s="16"/>
      <c r="E68" s="1"/>
    </row>
    <row r="69" spans="4:5" x14ac:dyDescent="0.25">
      <c r="D69" s="16"/>
      <c r="E69" s="1"/>
    </row>
    <row r="70" spans="4:5" x14ac:dyDescent="0.25">
      <c r="D70" s="16"/>
      <c r="E70" s="1"/>
    </row>
    <row r="71" spans="4:5" x14ac:dyDescent="0.25">
      <c r="D71" s="16"/>
      <c r="E71" s="1"/>
    </row>
    <row r="72" spans="4:5" x14ac:dyDescent="0.25">
      <c r="D72" s="16"/>
      <c r="E72" s="1"/>
    </row>
    <row r="73" spans="4:5" x14ac:dyDescent="0.25">
      <c r="D73" s="16"/>
      <c r="E73" s="1"/>
    </row>
    <row r="74" spans="4:5" x14ac:dyDescent="0.25">
      <c r="D74" s="16"/>
      <c r="E74" s="1"/>
    </row>
    <row r="75" spans="4:5" x14ac:dyDescent="0.25">
      <c r="D75" s="16"/>
      <c r="E75" s="1"/>
    </row>
    <row r="76" spans="4:5" x14ac:dyDescent="0.25">
      <c r="D76" s="16"/>
      <c r="E76" s="1"/>
    </row>
    <row r="77" spans="4:5" x14ac:dyDescent="0.25">
      <c r="D77" s="16"/>
      <c r="E77" s="1"/>
    </row>
    <row r="78" spans="4:5" x14ac:dyDescent="0.25">
      <c r="D78" s="16"/>
      <c r="E78" s="1"/>
    </row>
    <row r="79" spans="4:5" x14ac:dyDescent="0.25">
      <c r="D79" s="16"/>
      <c r="E79" s="1"/>
    </row>
    <row r="80" spans="4:5" x14ac:dyDescent="0.25">
      <c r="D80" s="16"/>
      <c r="E80" s="1"/>
    </row>
    <row r="81" spans="4:5" x14ac:dyDescent="0.25">
      <c r="D81" s="16"/>
      <c r="E81" s="1"/>
    </row>
    <row r="82" spans="4:5" x14ac:dyDescent="0.25">
      <c r="D82" s="16"/>
      <c r="E82" s="1"/>
    </row>
    <row r="83" spans="4:5" x14ac:dyDescent="0.25">
      <c r="D83" s="16"/>
      <c r="E83" s="1"/>
    </row>
    <row r="84" spans="4:5" x14ac:dyDescent="0.25">
      <c r="D84" s="16"/>
      <c r="E84" s="1"/>
    </row>
    <row r="85" spans="4:5" x14ac:dyDescent="0.25">
      <c r="D85" s="16"/>
      <c r="E85" s="1"/>
    </row>
    <row r="86" spans="4:5" x14ac:dyDescent="0.25">
      <c r="D86" s="16"/>
      <c r="E86" s="1"/>
    </row>
    <row r="87" spans="4:5" x14ac:dyDescent="0.25">
      <c r="D87" s="16"/>
      <c r="E87" s="1"/>
    </row>
    <row r="88" spans="4:5" x14ac:dyDescent="0.25">
      <c r="D88" s="16"/>
      <c r="E88" s="1"/>
    </row>
    <row r="89" spans="4:5" x14ac:dyDescent="0.25">
      <c r="D89" s="16"/>
      <c r="E89" s="1"/>
    </row>
    <row r="90" spans="4:5" x14ac:dyDescent="0.25">
      <c r="D90" s="16"/>
      <c r="E90" s="1"/>
    </row>
    <row r="91" spans="4:5" x14ac:dyDescent="0.25">
      <c r="D91" s="16"/>
      <c r="E91" s="1"/>
    </row>
    <row r="92" spans="4:5" x14ac:dyDescent="0.25">
      <c r="D92" s="16"/>
      <c r="E92" s="1"/>
    </row>
    <row r="93" spans="4:5" x14ac:dyDescent="0.25">
      <c r="D93" s="16"/>
      <c r="E93" s="1"/>
    </row>
    <row r="94" spans="4:5" x14ac:dyDescent="0.25">
      <c r="D94" s="16"/>
      <c r="E94" s="1"/>
    </row>
    <row r="95" spans="4:5" x14ac:dyDescent="0.25">
      <c r="D95" s="16"/>
      <c r="E95" s="1"/>
    </row>
    <row r="96" spans="4:5" x14ac:dyDescent="0.25">
      <c r="D96" s="16"/>
      <c r="E96" s="1"/>
    </row>
    <row r="97" spans="4:5" x14ac:dyDescent="0.25">
      <c r="D97" s="16"/>
      <c r="E97" s="1"/>
    </row>
    <row r="98" spans="4:5" x14ac:dyDescent="0.25">
      <c r="D98" s="16"/>
      <c r="E98" s="1"/>
    </row>
    <row r="99" spans="4:5" x14ac:dyDescent="0.25">
      <c r="D99" s="16"/>
      <c r="E99" s="1"/>
    </row>
    <row r="100" spans="4:5" x14ac:dyDescent="0.25">
      <c r="D100" s="16"/>
      <c r="E100" s="1"/>
    </row>
    <row r="101" spans="4:5" x14ac:dyDescent="0.25">
      <c r="D101" s="16"/>
      <c r="E101" s="1"/>
    </row>
    <row r="102" spans="4:5" x14ac:dyDescent="0.25">
      <c r="D102" s="16"/>
      <c r="E102" s="1"/>
    </row>
    <row r="103" spans="4:5" x14ac:dyDescent="0.25">
      <c r="D103" s="16"/>
      <c r="E103" s="1"/>
    </row>
    <row r="104" spans="4:5" x14ac:dyDescent="0.25">
      <c r="D104" s="16"/>
      <c r="E104" s="1"/>
    </row>
  </sheetData>
  <autoFilter ref="B9:C30" xr:uid="{5002DA3A-D25A-4144-AEE2-D14F6760264E}"/>
  <phoneticPr fontId="7" type="noConversion"/>
  <hyperlinks>
    <hyperlink ref="B10" location="'Ward 1'!A1" tooltip="Ward 1" display="'Ward 1'!A1" xr:uid="{E5DE36FF-2528-42C6-834D-59C9F11AFA8C}"/>
    <hyperlink ref="B11" location="'Ward 2'!A1" tooltip="Ward 2" display="'Ward 2'!A1" xr:uid="{147C7D3E-EDF3-496C-9677-54CF2C10B353}"/>
    <hyperlink ref="B12" location="'Ward 3'!A1" tooltip="Ward 3" display="'Ward 3'!A1" xr:uid="{C3B03DFF-31F6-430E-A66A-1A28BF28D1A4}"/>
    <hyperlink ref="B14" location="'Ward 5'!A1" tooltip="Ward 5" display="'Ward 5'!A1" xr:uid="{FBB7E094-35BC-4D8F-B4BA-C87B1754BA54}"/>
    <hyperlink ref="B15" location="'Ward 6'!A1" tooltip="Ward 6" display="'Ward 6'!A1" xr:uid="{89BD0EE3-0A36-4ADD-8922-648A1D9F22E6}"/>
    <hyperlink ref="B18" location="'Ward 9'!A1" tooltip="Ward 9" display="'Ward 9'!A1" xr:uid="{3B214E53-43BA-4B2A-A632-A626B9EFB661}"/>
    <hyperlink ref="B19" location="'Ward 10'!A1" tooltip="Ward 10" display="'Ward 10'!A1" xr:uid="{DFA0D5DD-93C2-4A76-BF34-24BD4C9BBB62}"/>
    <hyperlink ref="B20" location="'Ward 11'!A1" tooltip="Ward 11" display="'Ward 11'!A1" xr:uid="{351BBB73-7F89-485A-895F-789AFF854C58}"/>
    <hyperlink ref="B21" location="'Ward 12'!A1" tooltip="Ward 12" display="'Ward 12'!A1" xr:uid="{E7613DBB-24B1-4A28-9AC0-6F7DE892DB69}"/>
    <hyperlink ref="B22" location="'Ward 13'!A1" tooltip="Ward 13" display="'Ward 13'!A1" xr:uid="{C9243196-EBE9-451B-B014-340520C8AC90}"/>
    <hyperlink ref="B23" location="'Ward 14'!A1" tooltip="Ward 14" display="'Ward 14'!A1" xr:uid="{AF3704F9-FE0C-4C74-A6D0-C128C50B6EC5}"/>
    <hyperlink ref="B24" location="'Ward 15'!A1" tooltip="Ward 15" display="'Ward 15'!A1" xr:uid="{40C9FBFE-693E-4733-BFFC-29817B46ACF9}"/>
    <hyperlink ref="B25" location="'Ward 16'!A1" tooltip="Ward 16" display="'Ward 16'!A1" xr:uid="{15D583C2-5E7F-41DE-8237-4CA7840F43D6}"/>
    <hyperlink ref="B26" location="'Ward 17'!A1" tooltip="Ward 17" display="'Ward 17'!A1" xr:uid="{549DF5F8-94CE-406A-880A-E8DD3D73522E}"/>
    <hyperlink ref="B27" location="'Ward 18'!A1" tooltip="Ward 18" display="'Ward 18'!A1" xr:uid="{8B241A00-EAB1-4E79-8063-E73BD1D8275E}"/>
    <hyperlink ref="B28" location="'Ward 19'!A1" tooltip="Ward 19" display="'Ward 19'!A1" xr:uid="{A26E271E-118D-45BE-AA25-35157078D216}"/>
    <hyperlink ref="B29" location="'Ward 20'!A1" tooltip="Ward 20" display="'Ward 20'!A1" xr:uid="{95177756-C03E-4723-9FD1-02048F380048}"/>
    <hyperlink ref="B30" location="'Ward 21'!A1" tooltip="Ward 21" display="'Ward 21'!A1" xr:uid="{66A6CCAD-1A20-4B42-95EA-6FF1C3756D93}"/>
  </hyperlink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>
    <oddFooter>&amp;R&amp;"Arial,Italic"&amp;8&amp;D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5BF4-251C-4677-8FE0-341B76034470}">
  <dimension ref="A1:K190"/>
  <sheetViews>
    <sheetView tabSelected="1" topLeftCell="A24" zoomScaleNormal="100" workbookViewId="0">
      <selection activeCell="A24" sqref="A24:B24"/>
    </sheetView>
  </sheetViews>
  <sheetFormatPr defaultColWidth="22.1796875" defaultRowHeight="12.5" x14ac:dyDescent="0.25"/>
  <cols>
    <col min="1" max="1" width="16.26953125" style="115" customWidth="1"/>
    <col min="2" max="2" width="58.26953125" style="117" customWidth="1"/>
    <col min="3" max="3" width="17.7265625" style="80" customWidth="1"/>
    <col min="4" max="4" width="16.1796875" style="80" customWidth="1"/>
    <col min="5" max="5" width="4.81640625" style="81" customWidth="1"/>
    <col min="6" max="6" width="17.26953125" style="65" customWidth="1"/>
    <col min="7" max="7" width="15.81640625" style="100" customWidth="1"/>
    <col min="8" max="8" width="8.7265625" style="66" customWidth="1"/>
    <col min="9" max="10" width="17.453125" style="100" customWidth="1"/>
    <col min="11" max="11" width="12.81640625" style="81" customWidth="1"/>
    <col min="12" max="16384" width="22.1796875" style="81"/>
  </cols>
  <sheetData>
    <row r="1" spans="1:11" ht="14" x14ac:dyDescent="0.3">
      <c r="A1" s="347" t="s">
        <v>29</v>
      </c>
      <c r="B1" s="348">
        <f ca="1">TODAY()</f>
        <v>45917</v>
      </c>
      <c r="C1" s="313"/>
      <c r="D1" s="313"/>
      <c r="E1" s="313"/>
      <c r="F1" s="314"/>
      <c r="G1" s="336"/>
      <c r="H1" s="316"/>
      <c r="I1" s="336"/>
      <c r="J1" s="349"/>
      <c r="K1" s="318"/>
    </row>
    <row r="2" spans="1:11" ht="14.5" thickBot="1" x14ac:dyDescent="0.35">
      <c r="A2" s="350" t="s">
        <v>70</v>
      </c>
      <c r="B2" s="351"/>
      <c r="C2" s="352"/>
      <c r="D2" s="353" t="s">
        <v>27</v>
      </c>
      <c r="E2" s="322"/>
      <c r="F2" s="477">
        <f>26000-D5</f>
        <v>0.76000000000203727</v>
      </c>
      <c r="G2" s="336"/>
      <c r="H2" s="316"/>
      <c r="I2" s="336" t="s">
        <v>65</v>
      </c>
      <c r="J2" s="349"/>
      <c r="K2" s="318"/>
    </row>
    <row r="3" spans="1:11" ht="14.5" thickTop="1" x14ac:dyDescent="0.3">
      <c r="A3" s="427" t="s">
        <v>16</v>
      </c>
      <c r="B3" s="428" t="s">
        <v>61</v>
      </c>
      <c r="C3" s="352"/>
      <c r="D3" s="352"/>
      <c r="E3" s="321"/>
      <c r="F3" s="314"/>
      <c r="G3" s="336"/>
      <c r="H3" s="316"/>
      <c r="I3" s="338"/>
      <c r="J3" s="349"/>
      <c r="K3" s="318"/>
    </row>
    <row r="4" spans="1:11" ht="14" x14ac:dyDescent="0.3">
      <c r="A4" s="429"/>
      <c r="B4" s="430" t="s">
        <v>36</v>
      </c>
      <c r="C4" s="431"/>
      <c r="D4" s="352"/>
      <c r="E4" s="321"/>
      <c r="F4" s="314"/>
      <c r="G4" s="336"/>
      <c r="H4" s="316"/>
      <c r="I4" s="338"/>
      <c r="J4" s="349"/>
      <c r="K4" s="318"/>
    </row>
    <row r="5" spans="1:11" ht="14" x14ac:dyDescent="0.3">
      <c r="A5" s="429"/>
      <c r="B5" s="428"/>
      <c r="C5" s="353" t="s">
        <v>45</v>
      </c>
      <c r="D5" s="325">
        <f>SUM(D8:D47)</f>
        <v>25999.239999999998</v>
      </c>
      <c r="E5" s="313"/>
      <c r="F5" s="325">
        <f>SUM(F9:F166)</f>
        <v>221887.67</v>
      </c>
      <c r="G5" s="336"/>
      <c r="H5" s="316"/>
      <c r="I5" s="338"/>
      <c r="J5" s="349"/>
      <c r="K5" s="318"/>
    </row>
    <row r="6" spans="1:11" ht="14" x14ac:dyDescent="0.3">
      <c r="A6" s="429"/>
      <c r="B6" s="428"/>
      <c r="C6" s="431"/>
      <c r="D6" s="352"/>
      <c r="E6" s="321"/>
      <c r="F6" s="314"/>
      <c r="G6" s="336"/>
      <c r="H6" s="316"/>
      <c r="I6" s="338"/>
      <c r="J6" s="349"/>
      <c r="K6" s="318"/>
    </row>
    <row r="7" spans="1:11" s="76" customFormat="1" ht="42" x14ac:dyDescent="0.25">
      <c r="A7" s="326" t="s">
        <v>39</v>
      </c>
      <c r="B7" s="327" t="s">
        <v>21</v>
      </c>
      <c r="C7" s="328" t="s">
        <v>24</v>
      </c>
      <c r="D7" s="354" t="s">
        <v>25</v>
      </c>
      <c r="E7" s="329"/>
      <c r="F7" s="354" t="s">
        <v>26</v>
      </c>
      <c r="G7" s="340" t="s">
        <v>46</v>
      </c>
      <c r="H7" s="331" t="s">
        <v>2</v>
      </c>
      <c r="I7" s="340" t="s">
        <v>22</v>
      </c>
      <c r="J7" s="355" t="s">
        <v>0</v>
      </c>
      <c r="K7" s="333" t="s">
        <v>20</v>
      </c>
    </row>
    <row r="8" spans="1:11" s="479" customFormat="1" ht="14" x14ac:dyDescent="0.3">
      <c r="A8" s="478" t="s">
        <v>362</v>
      </c>
      <c r="B8" s="479" t="s">
        <v>550</v>
      </c>
      <c r="C8" s="480">
        <v>200.24</v>
      </c>
      <c r="D8" s="481">
        <v>200.24</v>
      </c>
      <c r="E8" s="482"/>
      <c r="F8" s="483">
        <f>C8-D8</f>
        <v>0</v>
      </c>
      <c r="G8" s="484">
        <v>43726</v>
      </c>
      <c r="H8" s="485">
        <v>0</v>
      </c>
      <c r="I8" s="484">
        <v>43726</v>
      </c>
      <c r="J8" s="484">
        <v>43726</v>
      </c>
      <c r="K8" s="479" t="s">
        <v>362</v>
      </c>
    </row>
    <row r="9" spans="1:11" s="159" customFormat="1" ht="14" x14ac:dyDescent="0.3">
      <c r="A9" s="486" t="s">
        <v>551</v>
      </c>
      <c r="B9" s="487" t="s">
        <v>552</v>
      </c>
      <c r="C9" s="483">
        <v>5000</v>
      </c>
      <c r="D9" s="483">
        <v>1000</v>
      </c>
      <c r="E9" s="483"/>
      <c r="F9" s="483">
        <f>C9-D9</f>
        <v>4000</v>
      </c>
      <c r="G9" s="488">
        <v>43566</v>
      </c>
      <c r="H9" s="160" t="s">
        <v>142</v>
      </c>
      <c r="I9" s="342">
        <v>43566</v>
      </c>
      <c r="J9" s="342">
        <v>43566</v>
      </c>
      <c r="K9" s="413" t="s">
        <v>553</v>
      </c>
    </row>
    <row r="10" spans="1:11" s="159" customFormat="1" ht="14" x14ac:dyDescent="0.3">
      <c r="A10" s="489" t="s">
        <v>554</v>
      </c>
      <c r="B10" s="487" t="s">
        <v>555</v>
      </c>
      <c r="C10" s="483">
        <v>3100</v>
      </c>
      <c r="D10" s="483">
        <v>1100</v>
      </c>
      <c r="E10" s="483"/>
      <c r="F10" s="483">
        <f t="shared" ref="F10:F42" si="0">C10-D10</f>
        <v>2000</v>
      </c>
      <c r="G10" s="488">
        <v>43623</v>
      </c>
      <c r="H10" s="160" t="s">
        <v>142</v>
      </c>
      <c r="I10" s="342">
        <v>43623</v>
      </c>
      <c r="J10" s="342">
        <v>43623</v>
      </c>
      <c r="K10" s="413" t="s">
        <v>556</v>
      </c>
    </row>
    <row r="11" spans="1:11" s="159" customFormat="1" ht="14" x14ac:dyDescent="0.3">
      <c r="A11" s="489" t="s">
        <v>557</v>
      </c>
      <c r="B11" s="487" t="s">
        <v>558</v>
      </c>
      <c r="C11" s="483">
        <v>25300</v>
      </c>
      <c r="D11" s="483">
        <v>1000</v>
      </c>
      <c r="E11" s="483"/>
      <c r="F11" s="483">
        <f t="shared" si="0"/>
        <v>24300</v>
      </c>
      <c r="G11" s="488">
        <v>43623</v>
      </c>
      <c r="H11" s="160" t="s">
        <v>430</v>
      </c>
      <c r="I11" s="342">
        <v>43623</v>
      </c>
      <c r="J11" s="342">
        <v>43623</v>
      </c>
      <c r="K11" s="413" t="s">
        <v>559</v>
      </c>
    </row>
    <row r="12" spans="1:11" s="159" customFormat="1" ht="28" x14ac:dyDescent="0.3">
      <c r="A12" s="489" t="s">
        <v>560</v>
      </c>
      <c r="B12" s="487" t="s">
        <v>561</v>
      </c>
      <c r="C12" s="483">
        <v>20850</v>
      </c>
      <c r="D12" s="483">
        <v>2000</v>
      </c>
      <c r="E12" s="483"/>
      <c r="F12" s="483">
        <f t="shared" si="0"/>
        <v>18850</v>
      </c>
      <c r="G12" s="488">
        <v>43623</v>
      </c>
      <c r="H12" s="160" t="s">
        <v>414</v>
      </c>
      <c r="I12" s="342">
        <v>43623</v>
      </c>
      <c r="J12" s="342">
        <v>43623</v>
      </c>
      <c r="K12" s="413" t="s">
        <v>562</v>
      </c>
    </row>
    <row r="13" spans="1:11" s="159" customFormat="1" ht="28" x14ac:dyDescent="0.3">
      <c r="A13" s="489" t="s">
        <v>563</v>
      </c>
      <c r="B13" s="487" t="s">
        <v>564</v>
      </c>
      <c r="C13" s="483"/>
      <c r="D13" s="483">
        <v>0</v>
      </c>
      <c r="E13" s="483"/>
      <c r="F13" s="483">
        <f t="shared" si="0"/>
        <v>0</v>
      </c>
      <c r="G13" s="488"/>
      <c r="H13" s="160"/>
      <c r="I13" s="342"/>
      <c r="J13" s="342"/>
      <c r="K13" s="413" t="s">
        <v>565</v>
      </c>
    </row>
    <row r="14" spans="1:11" s="159" customFormat="1" ht="28" x14ac:dyDescent="0.3">
      <c r="A14" s="489" t="s">
        <v>563</v>
      </c>
      <c r="B14" s="487" t="s">
        <v>566</v>
      </c>
      <c r="C14" s="483"/>
      <c r="D14" s="483">
        <v>0</v>
      </c>
      <c r="E14" s="483"/>
      <c r="F14" s="483">
        <f t="shared" si="0"/>
        <v>0</v>
      </c>
      <c r="G14" s="488"/>
      <c r="H14" s="160"/>
      <c r="I14" s="342"/>
      <c r="J14" s="342"/>
      <c r="K14" s="413" t="s">
        <v>567</v>
      </c>
    </row>
    <row r="15" spans="1:11" s="159" customFormat="1" ht="28" x14ac:dyDescent="0.3">
      <c r="A15" s="489" t="s">
        <v>568</v>
      </c>
      <c r="B15" s="487" t="s">
        <v>569</v>
      </c>
      <c r="C15" s="483">
        <v>2600</v>
      </c>
      <c r="D15" s="483">
        <v>750</v>
      </c>
      <c r="E15" s="483"/>
      <c r="F15" s="483">
        <f t="shared" si="0"/>
        <v>1850</v>
      </c>
      <c r="G15" s="488">
        <v>43626</v>
      </c>
      <c r="H15" s="160" t="s">
        <v>142</v>
      </c>
      <c r="I15" s="342">
        <v>43626</v>
      </c>
      <c r="J15" s="342">
        <v>43626</v>
      </c>
      <c r="K15" s="413" t="s">
        <v>570</v>
      </c>
    </row>
    <row r="16" spans="1:11" s="159" customFormat="1" ht="14" x14ac:dyDescent="0.3">
      <c r="A16" s="486"/>
      <c r="B16" s="487"/>
      <c r="C16" s="483">
        <v>0</v>
      </c>
      <c r="D16" s="483">
        <v>0</v>
      </c>
      <c r="E16" s="483"/>
      <c r="F16" s="483">
        <f t="shared" si="0"/>
        <v>0</v>
      </c>
      <c r="G16" s="488"/>
      <c r="H16" s="160"/>
      <c r="I16" s="342"/>
      <c r="J16" s="342"/>
      <c r="K16" s="413" t="s">
        <v>571</v>
      </c>
    </row>
    <row r="17" spans="1:11" s="159" customFormat="1" ht="28" x14ac:dyDescent="0.3">
      <c r="A17" s="486" t="s">
        <v>968</v>
      </c>
      <c r="B17" s="487" t="s">
        <v>572</v>
      </c>
      <c r="C17" s="164">
        <v>680</v>
      </c>
      <c r="D17" s="164">
        <v>100</v>
      </c>
      <c r="E17" s="163"/>
      <c r="F17" s="483">
        <f t="shared" si="0"/>
        <v>580</v>
      </c>
      <c r="G17" s="342">
        <v>43888</v>
      </c>
      <c r="H17" s="163" t="s">
        <v>142</v>
      </c>
      <c r="I17" s="382" t="s">
        <v>969</v>
      </c>
      <c r="J17" s="382" t="s">
        <v>969</v>
      </c>
      <c r="K17" s="382" t="s">
        <v>573</v>
      </c>
    </row>
    <row r="18" spans="1:11" s="159" customFormat="1" ht="14" x14ac:dyDescent="0.3">
      <c r="A18" s="486"/>
      <c r="B18" s="426"/>
      <c r="C18" s="490">
        <v>0</v>
      </c>
      <c r="D18" s="490">
        <v>0</v>
      </c>
      <c r="E18" s="163"/>
      <c r="F18" s="483">
        <v>0</v>
      </c>
      <c r="G18" s="382"/>
      <c r="H18" s="163"/>
      <c r="I18" s="382"/>
      <c r="J18" s="382"/>
      <c r="K18" s="382" t="s">
        <v>574</v>
      </c>
    </row>
    <row r="19" spans="1:11" s="159" customFormat="1" ht="14" x14ac:dyDescent="0.3">
      <c r="A19" s="486"/>
      <c r="B19" s="426"/>
      <c r="C19" s="164">
        <v>0</v>
      </c>
      <c r="D19" s="164">
        <v>0</v>
      </c>
      <c r="F19" s="483">
        <f t="shared" si="0"/>
        <v>0</v>
      </c>
      <c r="G19" s="342"/>
      <c r="H19" s="160"/>
      <c r="I19" s="342"/>
      <c r="J19" s="342"/>
      <c r="K19" s="160" t="s">
        <v>575</v>
      </c>
    </row>
    <row r="20" spans="1:11" s="159" customFormat="1" ht="28" x14ac:dyDescent="0.3">
      <c r="A20" s="486" t="s">
        <v>576</v>
      </c>
      <c r="B20" s="487" t="s">
        <v>420</v>
      </c>
      <c r="C20" s="164">
        <v>1199</v>
      </c>
      <c r="D20" s="164">
        <v>200</v>
      </c>
      <c r="E20" s="164"/>
      <c r="F20" s="483">
        <f t="shared" si="0"/>
        <v>999</v>
      </c>
      <c r="G20" s="342">
        <v>43665</v>
      </c>
      <c r="H20" s="160" t="s">
        <v>142</v>
      </c>
      <c r="I20" s="342">
        <v>43665</v>
      </c>
      <c r="J20" s="342">
        <v>43665</v>
      </c>
      <c r="K20" s="413" t="s">
        <v>577</v>
      </c>
    </row>
    <row r="21" spans="1:11" s="159" customFormat="1" ht="14" x14ac:dyDescent="0.3">
      <c r="A21" s="486" t="s">
        <v>578</v>
      </c>
      <c r="B21" s="487" t="s">
        <v>579</v>
      </c>
      <c r="C21" s="164">
        <v>18000</v>
      </c>
      <c r="D21" s="164">
        <v>1000</v>
      </c>
      <c r="E21" s="164"/>
      <c r="F21" s="483">
        <f t="shared" si="0"/>
        <v>17000</v>
      </c>
      <c r="G21" s="342">
        <v>43703</v>
      </c>
      <c r="H21" s="160" t="s">
        <v>414</v>
      </c>
      <c r="I21" s="342">
        <v>43703</v>
      </c>
      <c r="J21" s="342">
        <v>43703</v>
      </c>
      <c r="K21" s="413" t="s">
        <v>580</v>
      </c>
    </row>
    <row r="22" spans="1:11" s="159" customFormat="1" ht="28" x14ac:dyDescent="0.3">
      <c r="A22" s="486" t="s">
        <v>581</v>
      </c>
      <c r="B22" s="487" t="s">
        <v>582</v>
      </c>
      <c r="C22" s="164">
        <v>1506</v>
      </c>
      <c r="D22" s="164">
        <v>1506</v>
      </c>
      <c r="E22" s="164"/>
      <c r="F22" s="483">
        <f t="shared" si="0"/>
        <v>0</v>
      </c>
      <c r="G22" s="342">
        <v>43669</v>
      </c>
      <c r="H22" s="160" t="s">
        <v>414</v>
      </c>
      <c r="I22" s="342">
        <v>43669</v>
      </c>
      <c r="J22" s="342">
        <v>43669</v>
      </c>
      <c r="K22" s="413" t="s">
        <v>583</v>
      </c>
    </row>
    <row r="23" spans="1:11" s="159" customFormat="1" ht="27.75" customHeight="1" x14ac:dyDescent="0.3">
      <c r="A23" s="486" t="s">
        <v>584</v>
      </c>
      <c r="B23" s="487" t="s">
        <v>585</v>
      </c>
      <c r="C23" s="164">
        <v>727</v>
      </c>
      <c r="D23" s="164">
        <v>250</v>
      </c>
      <c r="E23" s="164"/>
      <c r="F23" s="483">
        <f t="shared" si="0"/>
        <v>477</v>
      </c>
      <c r="G23" s="342">
        <v>43773</v>
      </c>
      <c r="H23" s="160" t="s">
        <v>142</v>
      </c>
      <c r="I23" s="342">
        <v>43773</v>
      </c>
      <c r="J23" s="342">
        <v>43773</v>
      </c>
      <c r="K23" s="413" t="s">
        <v>586</v>
      </c>
    </row>
    <row r="24" spans="1:11" s="159" customFormat="1" ht="33" customHeight="1" x14ac:dyDescent="0.3">
      <c r="A24" s="614" t="s">
        <v>587</v>
      </c>
      <c r="B24" s="614"/>
      <c r="C24" s="164"/>
      <c r="D24" s="164">
        <v>-280</v>
      </c>
      <c r="E24" s="164"/>
      <c r="F24" s="483">
        <f t="shared" si="0"/>
        <v>280</v>
      </c>
      <c r="G24" s="342"/>
      <c r="H24" s="160"/>
      <c r="I24" s="342"/>
      <c r="J24" s="342">
        <v>43663</v>
      </c>
      <c r="K24" s="413"/>
    </row>
    <row r="25" spans="1:11" s="159" customFormat="1" ht="32.25" customHeight="1" x14ac:dyDescent="0.3">
      <c r="A25" s="486" t="s">
        <v>588</v>
      </c>
      <c r="B25" s="487" t="s">
        <v>589</v>
      </c>
      <c r="C25" s="164">
        <v>5000</v>
      </c>
      <c r="D25" s="164">
        <v>4000</v>
      </c>
      <c r="E25" s="164"/>
      <c r="F25" s="483">
        <f t="shared" si="0"/>
        <v>1000</v>
      </c>
      <c r="G25" s="342">
        <v>43847</v>
      </c>
      <c r="H25" s="413" t="s">
        <v>414</v>
      </c>
      <c r="I25" s="342">
        <v>43847</v>
      </c>
      <c r="J25" s="342">
        <v>43847</v>
      </c>
      <c r="K25" s="413" t="s">
        <v>590</v>
      </c>
    </row>
    <row r="26" spans="1:11" s="159" customFormat="1" ht="42.75" customHeight="1" x14ac:dyDescent="0.3">
      <c r="A26" s="486" t="s">
        <v>588</v>
      </c>
      <c r="B26" s="487" t="s">
        <v>591</v>
      </c>
      <c r="C26" s="164">
        <v>500</v>
      </c>
      <c r="D26" s="164">
        <v>500</v>
      </c>
      <c r="E26" s="164"/>
      <c r="F26" s="483">
        <f t="shared" si="0"/>
        <v>0</v>
      </c>
      <c r="G26" s="342">
        <v>43871</v>
      </c>
      <c r="H26" s="413" t="s">
        <v>414</v>
      </c>
      <c r="I26" s="342">
        <v>43871</v>
      </c>
      <c r="J26" s="342">
        <v>43871</v>
      </c>
      <c r="K26" s="413" t="s">
        <v>590</v>
      </c>
    </row>
    <row r="27" spans="1:11" s="159" customFormat="1" ht="24" customHeight="1" x14ac:dyDescent="0.3">
      <c r="A27" s="486" t="s">
        <v>592</v>
      </c>
      <c r="B27" s="487" t="s">
        <v>515</v>
      </c>
      <c r="C27" s="164">
        <v>6295</v>
      </c>
      <c r="D27" s="164">
        <v>250</v>
      </c>
      <c r="E27" s="164"/>
      <c r="F27" s="483">
        <f t="shared" si="0"/>
        <v>6045</v>
      </c>
      <c r="G27" s="342">
        <v>43734</v>
      </c>
      <c r="H27" s="413" t="s">
        <v>430</v>
      </c>
      <c r="I27" s="342">
        <v>43734</v>
      </c>
      <c r="J27" s="342">
        <v>43734</v>
      </c>
      <c r="K27" s="413" t="s">
        <v>593</v>
      </c>
    </row>
    <row r="28" spans="1:11" s="159" customFormat="1" ht="24" customHeight="1" x14ac:dyDescent="0.3">
      <c r="A28" s="486" t="s">
        <v>362</v>
      </c>
      <c r="B28" s="487" t="s">
        <v>594</v>
      </c>
      <c r="C28" s="164">
        <v>289.08</v>
      </c>
      <c r="D28" s="164">
        <v>289</v>
      </c>
      <c r="E28" s="164"/>
      <c r="F28" s="483">
        <f t="shared" si="0"/>
        <v>7.9999999999984084E-2</v>
      </c>
      <c r="G28" s="342">
        <v>43781</v>
      </c>
      <c r="H28" s="413" t="s">
        <v>142</v>
      </c>
      <c r="I28" s="342">
        <v>43781</v>
      </c>
      <c r="J28" s="342">
        <v>43781</v>
      </c>
      <c r="K28" s="413" t="s">
        <v>595</v>
      </c>
    </row>
    <row r="29" spans="1:11" s="159" customFormat="1" ht="14" x14ac:dyDescent="0.3">
      <c r="A29" s="489" t="s">
        <v>596</v>
      </c>
      <c r="B29" s="487" t="s">
        <v>597</v>
      </c>
      <c r="C29" s="164">
        <v>13246</v>
      </c>
      <c r="D29" s="164">
        <v>2500</v>
      </c>
      <c r="F29" s="483">
        <f t="shared" si="0"/>
        <v>10746</v>
      </c>
      <c r="G29" s="342">
        <v>43711</v>
      </c>
      <c r="H29" s="160" t="s">
        <v>414</v>
      </c>
      <c r="I29" s="342">
        <v>43711</v>
      </c>
      <c r="J29" s="342">
        <v>43711</v>
      </c>
      <c r="K29" s="160" t="s">
        <v>598</v>
      </c>
    </row>
    <row r="30" spans="1:11" s="159" customFormat="1" ht="28" x14ac:dyDescent="0.3">
      <c r="A30" s="489" t="s">
        <v>599</v>
      </c>
      <c r="B30" s="426" t="s">
        <v>600</v>
      </c>
      <c r="C30" s="164">
        <v>500</v>
      </c>
      <c r="D30" s="164">
        <v>500</v>
      </c>
      <c r="F30" s="483">
        <f t="shared" si="0"/>
        <v>0</v>
      </c>
      <c r="G30" s="342">
        <v>43782</v>
      </c>
      <c r="H30" s="413" t="s">
        <v>142</v>
      </c>
      <c r="I30" s="342">
        <v>43782</v>
      </c>
      <c r="J30" s="342">
        <v>43782</v>
      </c>
      <c r="K30" s="413" t="s">
        <v>601</v>
      </c>
    </row>
    <row r="31" spans="1:11" s="159" customFormat="1" ht="28" x14ac:dyDescent="0.3">
      <c r="A31" s="491" t="s">
        <v>602</v>
      </c>
      <c r="B31" s="492" t="s">
        <v>459</v>
      </c>
      <c r="C31" s="493" t="s">
        <v>362</v>
      </c>
      <c r="D31" s="493" t="s">
        <v>362</v>
      </c>
      <c r="E31" s="408"/>
      <c r="F31" s="494" t="s">
        <v>362</v>
      </c>
      <c r="G31" s="495" t="s">
        <v>460</v>
      </c>
      <c r="H31" s="496"/>
      <c r="I31" s="495" t="s">
        <v>460</v>
      </c>
      <c r="J31" s="495">
        <v>43859</v>
      </c>
      <c r="K31" s="496" t="s">
        <v>603</v>
      </c>
    </row>
    <row r="32" spans="1:11" s="159" customFormat="1" ht="27.75" customHeight="1" x14ac:dyDescent="0.3">
      <c r="A32" s="424" t="s">
        <v>604</v>
      </c>
      <c r="B32" s="426" t="s">
        <v>605</v>
      </c>
      <c r="C32" s="384">
        <v>17162</v>
      </c>
      <c r="D32" s="164">
        <v>150</v>
      </c>
      <c r="E32" s="165"/>
      <c r="F32" s="483">
        <f>C32-D32</f>
        <v>17012</v>
      </c>
      <c r="G32" s="342">
        <v>43878</v>
      </c>
      <c r="H32" s="382" t="s">
        <v>491</v>
      </c>
      <c r="I32" s="342">
        <v>43878</v>
      </c>
      <c r="J32" s="342">
        <v>43878</v>
      </c>
      <c r="K32" s="413" t="s">
        <v>606</v>
      </c>
    </row>
    <row r="33" spans="1:11" s="159" customFormat="1" ht="26.25" customHeight="1" x14ac:dyDescent="0.3">
      <c r="A33" s="424" t="s">
        <v>607</v>
      </c>
      <c r="B33" s="426" t="s">
        <v>608</v>
      </c>
      <c r="C33" s="164">
        <v>2260</v>
      </c>
      <c r="D33" s="164">
        <v>600</v>
      </c>
      <c r="E33" s="165"/>
      <c r="F33" s="483">
        <f>C33-D33</f>
        <v>1660</v>
      </c>
      <c r="G33" s="342">
        <v>43878</v>
      </c>
      <c r="H33" s="413" t="s">
        <v>142</v>
      </c>
      <c r="I33" s="342">
        <v>43878</v>
      </c>
      <c r="J33" s="342">
        <v>43878</v>
      </c>
      <c r="K33" s="413" t="s">
        <v>609</v>
      </c>
    </row>
    <row r="34" spans="1:11" s="159" customFormat="1" ht="28" x14ac:dyDescent="0.3">
      <c r="A34" s="486" t="s">
        <v>610</v>
      </c>
      <c r="B34" s="487" t="s">
        <v>611</v>
      </c>
      <c r="C34" s="164">
        <v>200</v>
      </c>
      <c r="D34" s="164">
        <v>200</v>
      </c>
      <c r="F34" s="483">
        <f t="shared" si="0"/>
        <v>0</v>
      </c>
      <c r="G34" s="342">
        <v>43781</v>
      </c>
      <c r="H34" s="160" t="s">
        <v>142</v>
      </c>
      <c r="I34" s="342">
        <v>43781</v>
      </c>
      <c r="J34" s="342">
        <v>43782</v>
      </c>
      <c r="K34" s="413" t="s">
        <v>612</v>
      </c>
    </row>
    <row r="35" spans="1:11" s="159" customFormat="1" ht="28" x14ac:dyDescent="0.3">
      <c r="A35" s="424" t="s">
        <v>613</v>
      </c>
      <c r="B35" s="426" t="s">
        <v>614</v>
      </c>
      <c r="C35" s="164">
        <v>2000</v>
      </c>
      <c r="D35" s="164">
        <v>500</v>
      </c>
      <c r="E35" s="165"/>
      <c r="F35" s="483">
        <f t="shared" si="0"/>
        <v>1500</v>
      </c>
      <c r="G35" s="342">
        <v>43839</v>
      </c>
      <c r="H35" s="413" t="s">
        <v>142</v>
      </c>
      <c r="I35" s="342">
        <v>43839</v>
      </c>
      <c r="J35" s="342">
        <v>43839</v>
      </c>
      <c r="K35" s="413" t="s">
        <v>615</v>
      </c>
    </row>
    <row r="36" spans="1:11" s="159" customFormat="1" ht="14" x14ac:dyDescent="0.3">
      <c r="A36" s="424" t="s">
        <v>616</v>
      </c>
      <c r="B36" s="426" t="s">
        <v>617</v>
      </c>
      <c r="C36" s="164">
        <v>80000</v>
      </c>
      <c r="D36" s="164">
        <v>4300</v>
      </c>
      <c r="E36" s="165"/>
      <c r="F36" s="483">
        <f t="shared" si="0"/>
        <v>75700</v>
      </c>
      <c r="G36" s="342">
        <v>43797</v>
      </c>
      <c r="H36" s="413" t="s">
        <v>142</v>
      </c>
      <c r="I36" s="342">
        <v>43797</v>
      </c>
      <c r="J36" s="342">
        <v>43797</v>
      </c>
      <c r="K36" s="413" t="s">
        <v>618</v>
      </c>
    </row>
    <row r="37" spans="1:11" s="159" customFormat="1" ht="24.75" customHeight="1" x14ac:dyDescent="0.3">
      <c r="A37" s="424" t="s">
        <v>619</v>
      </c>
      <c r="B37" s="426" t="s">
        <v>620</v>
      </c>
      <c r="C37" s="164">
        <v>29085</v>
      </c>
      <c r="D37" s="164">
        <v>1616</v>
      </c>
      <c r="E37" s="165"/>
      <c r="F37" s="483">
        <f>C37-D37</f>
        <v>27469</v>
      </c>
      <c r="G37" s="342">
        <v>43921</v>
      </c>
      <c r="H37" s="413" t="s">
        <v>142</v>
      </c>
      <c r="I37" s="342">
        <v>43921</v>
      </c>
      <c r="J37" s="342">
        <v>43921</v>
      </c>
      <c r="K37" s="413" t="s">
        <v>621</v>
      </c>
    </row>
    <row r="38" spans="1:11" s="159" customFormat="1" ht="28" x14ac:dyDescent="0.3">
      <c r="A38" s="424" t="s">
        <v>536</v>
      </c>
      <c r="B38" s="426" t="s">
        <v>537</v>
      </c>
      <c r="C38" s="164">
        <v>3000</v>
      </c>
      <c r="D38" s="164">
        <v>143</v>
      </c>
      <c r="E38" s="165"/>
      <c r="F38" s="483">
        <f t="shared" si="0"/>
        <v>2857</v>
      </c>
      <c r="G38" s="497">
        <v>43880</v>
      </c>
      <c r="H38" s="413" t="s">
        <v>142</v>
      </c>
      <c r="I38" s="342">
        <v>43880</v>
      </c>
      <c r="J38" s="342">
        <v>43880</v>
      </c>
      <c r="K38" s="413" t="s">
        <v>622</v>
      </c>
    </row>
    <row r="39" spans="1:11" s="159" customFormat="1" ht="27.75" customHeight="1" x14ac:dyDescent="0.3">
      <c r="A39" s="424" t="s">
        <v>970</v>
      </c>
      <c r="B39" s="426" t="s">
        <v>623</v>
      </c>
      <c r="C39" s="164">
        <v>1000</v>
      </c>
      <c r="D39" s="164">
        <v>500</v>
      </c>
      <c r="E39" s="165"/>
      <c r="F39" s="483">
        <f t="shared" si="0"/>
        <v>500</v>
      </c>
      <c r="G39" s="342">
        <v>43840</v>
      </c>
      <c r="H39" s="413" t="s">
        <v>142</v>
      </c>
      <c r="I39" s="342">
        <v>43840</v>
      </c>
      <c r="J39" s="342">
        <v>43840</v>
      </c>
      <c r="K39" s="413" t="s">
        <v>624</v>
      </c>
    </row>
    <row r="40" spans="1:11" s="159" customFormat="1" ht="28" x14ac:dyDescent="0.3">
      <c r="A40" s="424" t="s">
        <v>625</v>
      </c>
      <c r="B40" s="426" t="s">
        <v>971</v>
      </c>
      <c r="C40" s="384">
        <v>6117.6</v>
      </c>
      <c r="D40" s="164"/>
      <c r="E40" s="165"/>
      <c r="F40" s="483">
        <f t="shared" si="0"/>
        <v>6117.6</v>
      </c>
      <c r="G40" s="342"/>
      <c r="H40" s="413"/>
      <c r="I40" s="342"/>
      <c r="J40" s="342"/>
      <c r="K40" s="413" t="s">
        <v>626</v>
      </c>
    </row>
    <row r="41" spans="1:11" s="159" customFormat="1" ht="28" x14ac:dyDescent="0.3">
      <c r="A41" s="424" t="s">
        <v>627</v>
      </c>
      <c r="B41" s="426" t="s">
        <v>628</v>
      </c>
      <c r="C41" s="384">
        <v>1994.99</v>
      </c>
      <c r="D41" s="164">
        <v>1050</v>
      </c>
      <c r="E41" s="165"/>
      <c r="F41" s="483">
        <f t="shared" si="0"/>
        <v>944.99</v>
      </c>
      <c r="G41" s="342">
        <v>43880</v>
      </c>
      <c r="H41" s="413" t="s">
        <v>430</v>
      </c>
      <c r="I41" s="342">
        <v>43880</v>
      </c>
      <c r="J41" s="342">
        <v>43880</v>
      </c>
      <c r="K41" s="413" t="s">
        <v>629</v>
      </c>
    </row>
    <row r="42" spans="1:11" s="159" customFormat="1" ht="14" x14ac:dyDescent="0.3">
      <c r="A42" s="424" t="s">
        <v>972</v>
      </c>
      <c r="B42" s="426" t="s">
        <v>973</v>
      </c>
      <c r="C42" s="164">
        <v>75</v>
      </c>
      <c r="D42" s="164">
        <v>75</v>
      </c>
      <c r="E42" s="165"/>
      <c r="F42" s="483">
        <f t="shared" si="0"/>
        <v>0</v>
      </c>
      <c r="G42" s="342">
        <v>43888</v>
      </c>
      <c r="H42" s="382" t="s">
        <v>491</v>
      </c>
      <c r="I42" s="342">
        <v>43888</v>
      </c>
      <c r="J42" s="342">
        <v>43888</v>
      </c>
      <c r="K42" s="413" t="s">
        <v>630</v>
      </c>
    </row>
    <row r="43" spans="1:11" s="159" customFormat="1" ht="14" x14ac:dyDescent="0.3">
      <c r="A43" s="424"/>
      <c r="B43" s="426"/>
      <c r="D43" s="164"/>
      <c r="E43" s="165"/>
      <c r="F43" s="250"/>
      <c r="G43" s="342"/>
      <c r="H43" s="382"/>
      <c r="I43" s="342"/>
      <c r="J43" s="342"/>
      <c r="K43" s="417"/>
    </row>
    <row r="44" spans="1:11" s="159" customFormat="1" ht="14" x14ac:dyDescent="0.3">
      <c r="A44" s="424"/>
      <c r="B44" s="426"/>
      <c r="C44" s="164"/>
      <c r="D44" s="164"/>
      <c r="E44" s="165"/>
      <c r="F44" s="250"/>
      <c r="G44" s="165"/>
      <c r="H44" s="413"/>
      <c r="I44" s="342"/>
      <c r="J44" s="342"/>
      <c r="K44" s="413"/>
    </row>
    <row r="45" spans="1:11" s="159" customFormat="1" ht="14" x14ac:dyDescent="0.3">
      <c r="A45" s="424"/>
      <c r="B45" s="426"/>
      <c r="C45" s="164"/>
      <c r="D45" s="164"/>
      <c r="E45" s="165"/>
      <c r="F45" s="250"/>
      <c r="G45" s="165"/>
      <c r="H45" s="413"/>
      <c r="I45" s="342"/>
      <c r="J45" s="342"/>
      <c r="K45" s="413"/>
    </row>
    <row r="46" spans="1:11" s="159" customFormat="1" ht="14" x14ac:dyDescent="0.3">
      <c r="A46" s="424"/>
      <c r="B46" s="426"/>
      <c r="C46" s="164"/>
      <c r="D46" s="164"/>
      <c r="E46" s="165"/>
      <c r="F46" s="250"/>
      <c r="G46" s="165"/>
      <c r="H46" s="413"/>
      <c r="I46" s="342"/>
      <c r="J46" s="342"/>
      <c r="K46" s="413"/>
    </row>
    <row r="47" spans="1:11" s="159" customFormat="1" ht="14" x14ac:dyDescent="0.3">
      <c r="A47" s="343"/>
      <c r="B47" s="426"/>
      <c r="E47" s="165"/>
      <c r="F47" s="164"/>
      <c r="G47" s="165"/>
      <c r="H47" s="413"/>
      <c r="I47" s="342"/>
      <c r="J47" s="342"/>
      <c r="K47" s="417"/>
    </row>
    <row r="48" spans="1:11" ht="18" x14ac:dyDescent="0.4">
      <c r="A48" s="611"/>
      <c r="B48" s="611"/>
      <c r="C48" s="164"/>
      <c r="D48" s="164"/>
      <c r="E48" s="159"/>
      <c r="F48" s="165"/>
      <c r="H48" s="419"/>
      <c r="K48" s="334"/>
    </row>
    <row r="49" spans="1:11" ht="18" x14ac:dyDescent="0.4">
      <c r="A49" s="611"/>
      <c r="B49" s="611"/>
      <c r="C49" s="164"/>
      <c r="D49" s="164"/>
      <c r="E49" s="164"/>
      <c r="F49" s="165"/>
      <c r="H49" s="99"/>
      <c r="K49" s="334"/>
    </row>
    <row r="50" spans="1:11" ht="18" x14ac:dyDescent="0.4">
      <c r="A50" s="611"/>
      <c r="B50" s="611"/>
      <c r="C50" s="164"/>
      <c r="D50" s="164"/>
      <c r="E50" s="164"/>
      <c r="F50" s="165"/>
      <c r="H50" s="99"/>
      <c r="K50" s="334"/>
    </row>
    <row r="51" spans="1:11" x14ac:dyDescent="0.25">
      <c r="A51" s="113"/>
      <c r="E51" s="80"/>
      <c r="H51" s="99"/>
      <c r="K51" s="334"/>
    </row>
    <row r="52" spans="1:11" x14ac:dyDescent="0.25">
      <c r="A52" s="113"/>
      <c r="E52" s="80"/>
      <c r="H52" s="99"/>
      <c r="K52" s="334"/>
    </row>
    <row r="53" spans="1:11" x14ac:dyDescent="0.25">
      <c r="A53" s="113"/>
      <c r="E53" s="80"/>
      <c r="H53" s="99"/>
      <c r="K53" s="334"/>
    </row>
    <row r="54" spans="1:11" x14ac:dyDescent="0.25">
      <c r="A54" s="113"/>
      <c r="E54" s="80"/>
      <c r="H54" s="99"/>
      <c r="K54" s="334"/>
    </row>
    <row r="55" spans="1:11" x14ac:dyDescent="0.25">
      <c r="A55" s="113"/>
      <c r="E55" s="80"/>
      <c r="H55" s="99"/>
      <c r="K55" s="334"/>
    </row>
    <row r="56" spans="1:11" x14ac:dyDescent="0.25">
      <c r="A56" s="113"/>
      <c r="E56" s="80"/>
      <c r="H56" s="99"/>
      <c r="K56" s="334"/>
    </row>
    <row r="57" spans="1:11" x14ac:dyDescent="0.25">
      <c r="A57" s="113"/>
      <c r="E57" s="80"/>
      <c r="H57" s="421"/>
      <c r="K57" s="334"/>
    </row>
    <row r="58" spans="1:11" x14ac:dyDescent="0.25">
      <c r="A58" s="113"/>
      <c r="E58" s="80"/>
      <c r="H58" s="99"/>
      <c r="K58" s="334"/>
    </row>
    <row r="59" spans="1:11" x14ac:dyDescent="0.25">
      <c r="A59" s="113"/>
      <c r="E59" s="80"/>
      <c r="F59" s="420"/>
      <c r="K59" s="334"/>
    </row>
    <row r="60" spans="1:11" x14ac:dyDescent="0.25">
      <c r="A60" s="113"/>
      <c r="E60" s="80"/>
      <c r="K60" s="334"/>
    </row>
    <row r="61" spans="1:11" x14ac:dyDescent="0.25">
      <c r="A61" s="113"/>
      <c r="E61" s="80"/>
      <c r="F61" s="420"/>
      <c r="K61" s="334"/>
    </row>
    <row r="62" spans="1:11" x14ac:dyDescent="0.25">
      <c r="A62" s="113"/>
      <c r="E62" s="80"/>
      <c r="F62" s="420"/>
      <c r="K62" s="419"/>
    </row>
    <row r="63" spans="1:11" x14ac:dyDescent="0.25">
      <c r="A63" s="113"/>
      <c r="E63" s="80"/>
      <c r="F63" s="420"/>
      <c r="K63" s="419"/>
    </row>
    <row r="64" spans="1:11" x14ac:dyDescent="0.25">
      <c r="A64" s="113"/>
      <c r="E64" s="80"/>
      <c r="F64" s="420"/>
      <c r="K64" s="419"/>
    </row>
    <row r="65" spans="1:11" x14ac:dyDescent="0.25">
      <c r="A65" s="113"/>
      <c r="E65" s="80"/>
      <c r="F65" s="420"/>
      <c r="K65" s="419"/>
    </row>
    <row r="66" spans="1:11" x14ac:dyDescent="0.25">
      <c r="A66" s="113"/>
      <c r="E66" s="80"/>
      <c r="F66" s="420"/>
      <c r="K66" s="419"/>
    </row>
    <row r="67" spans="1:11" x14ac:dyDescent="0.25">
      <c r="A67" s="113"/>
      <c r="E67" s="80"/>
      <c r="F67" s="420"/>
      <c r="K67" s="419"/>
    </row>
    <row r="68" spans="1:11" x14ac:dyDescent="0.25">
      <c r="A68" s="113"/>
      <c r="E68" s="80"/>
      <c r="F68" s="420"/>
      <c r="K68" s="419"/>
    </row>
    <row r="69" spans="1:11" x14ac:dyDescent="0.25">
      <c r="A69" s="113"/>
      <c r="E69" s="80"/>
      <c r="F69" s="420"/>
      <c r="K69" s="419"/>
    </row>
    <row r="70" spans="1:11" x14ac:dyDescent="0.25">
      <c r="A70" s="113"/>
      <c r="E70" s="80"/>
      <c r="F70" s="420"/>
      <c r="K70" s="419"/>
    </row>
    <row r="71" spans="1:11" x14ac:dyDescent="0.25">
      <c r="A71" s="113"/>
      <c r="E71" s="80"/>
      <c r="F71" s="420"/>
      <c r="K71" s="419"/>
    </row>
    <row r="72" spans="1:11" x14ac:dyDescent="0.25">
      <c r="A72" s="113"/>
      <c r="E72" s="80"/>
      <c r="F72" s="420"/>
      <c r="K72" s="419"/>
    </row>
    <row r="73" spans="1:11" x14ac:dyDescent="0.25">
      <c r="A73" s="113"/>
      <c r="E73" s="80"/>
      <c r="F73" s="420"/>
      <c r="K73" s="419"/>
    </row>
    <row r="74" spans="1:11" x14ac:dyDescent="0.25">
      <c r="A74" s="113"/>
      <c r="E74" s="80"/>
      <c r="F74" s="420"/>
      <c r="K74" s="419"/>
    </row>
    <row r="75" spans="1:11" x14ac:dyDescent="0.25">
      <c r="A75" s="113"/>
      <c r="E75" s="80"/>
      <c r="F75" s="420"/>
      <c r="K75" s="419"/>
    </row>
    <row r="76" spans="1:11" x14ac:dyDescent="0.25">
      <c r="A76" s="113"/>
      <c r="E76" s="203"/>
      <c r="K76" s="334"/>
    </row>
    <row r="77" spans="1:11" x14ac:dyDescent="0.25">
      <c r="A77" s="113"/>
      <c r="E77" s="203"/>
      <c r="K77" s="334"/>
    </row>
    <row r="78" spans="1:11" x14ac:dyDescent="0.25">
      <c r="A78" s="113"/>
      <c r="E78" s="203"/>
      <c r="K78" s="334"/>
    </row>
    <row r="79" spans="1:11" x14ac:dyDescent="0.25">
      <c r="A79" s="113"/>
      <c r="E79" s="203"/>
      <c r="K79" s="334"/>
    </row>
    <row r="80" spans="1:11" x14ac:dyDescent="0.25">
      <c r="A80" s="113"/>
      <c r="E80" s="203"/>
      <c r="K80" s="334"/>
    </row>
    <row r="81" spans="1:11" x14ac:dyDescent="0.25">
      <c r="A81" s="113"/>
      <c r="E81" s="203"/>
      <c r="K81" s="334"/>
    </row>
    <row r="82" spans="1:11" x14ac:dyDescent="0.25">
      <c r="A82" s="113"/>
      <c r="E82" s="203"/>
      <c r="K82" s="334"/>
    </row>
    <row r="83" spans="1:11" x14ac:dyDescent="0.25">
      <c r="A83" s="113"/>
      <c r="E83" s="203"/>
      <c r="K83" s="334"/>
    </row>
    <row r="84" spans="1:11" x14ac:dyDescent="0.25">
      <c r="A84" s="113"/>
      <c r="E84" s="203"/>
      <c r="K84" s="334"/>
    </row>
    <row r="85" spans="1:11" x14ac:dyDescent="0.25">
      <c r="A85" s="113"/>
      <c r="E85" s="203"/>
      <c r="K85" s="334"/>
    </row>
    <row r="86" spans="1:11" x14ac:dyDescent="0.25">
      <c r="A86" s="113"/>
      <c r="E86" s="203"/>
      <c r="K86" s="334"/>
    </row>
    <row r="87" spans="1:11" x14ac:dyDescent="0.25">
      <c r="A87" s="113"/>
      <c r="E87" s="203"/>
      <c r="K87" s="334"/>
    </row>
    <row r="88" spans="1:11" x14ac:dyDescent="0.25">
      <c r="A88" s="113"/>
      <c r="E88" s="203"/>
      <c r="K88" s="334"/>
    </row>
    <row r="89" spans="1:11" x14ac:dyDescent="0.25">
      <c r="A89" s="113"/>
      <c r="E89" s="203"/>
      <c r="K89" s="334"/>
    </row>
    <row r="90" spans="1:11" x14ac:dyDescent="0.25">
      <c r="A90" s="113"/>
      <c r="E90" s="203"/>
      <c r="K90" s="334"/>
    </row>
    <row r="91" spans="1:11" x14ac:dyDescent="0.25">
      <c r="A91" s="113"/>
      <c r="E91" s="203"/>
      <c r="K91" s="334"/>
    </row>
    <row r="92" spans="1:11" x14ac:dyDescent="0.25">
      <c r="A92" s="113"/>
      <c r="E92" s="203"/>
      <c r="K92" s="334"/>
    </row>
    <row r="93" spans="1:11" x14ac:dyDescent="0.25">
      <c r="A93" s="113"/>
      <c r="E93" s="203"/>
      <c r="K93" s="334"/>
    </row>
    <row r="94" spans="1:11" x14ac:dyDescent="0.25">
      <c r="A94" s="113"/>
      <c r="E94" s="203"/>
      <c r="K94" s="334"/>
    </row>
    <row r="95" spans="1:11" x14ac:dyDescent="0.25">
      <c r="A95" s="113"/>
      <c r="E95" s="203"/>
      <c r="K95" s="334"/>
    </row>
    <row r="96" spans="1:11" x14ac:dyDescent="0.25">
      <c r="A96" s="113"/>
      <c r="E96" s="203"/>
      <c r="K96" s="334"/>
    </row>
    <row r="97" spans="1:11" x14ac:dyDescent="0.25">
      <c r="A97" s="113"/>
      <c r="E97" s="203"/>
      <c r="K97" s="334"/>
    </row>
    <row r="98" spans="1:11" x14ac:dyDescent="0.25">
      <c r="A98" s="113"/>
      <c r="E98" s="203"/>
      <c r="K98" s="334"/>
    </row>
    <row r="99" spans="1:11" x14ac:dyDescent="0.25">
      <c r="A99" s="113"/>
      <c r="E99" s="203"/>
      <c r="K99" s="334"/>
    </row>
    <row r="100" spans="1:11" x14ac:dyDescent="0.25">
      <c r="A100" s="113"/>
      <c r="E100" s="203"/>
      <c r="K100" s="334"/>
    </row>
    <row r="101" spans="1:11" x14ac:dyDescent="0.25">
      <c r="A101" s="113"/>
      <c r="E101" s="203"/>
      <c r="K101" s="334"/>
    </row>
    <row r="102" spans="1:11" x14ac:dyDescent="0.25">
      <c r="A102" s="113"/>
      <c r="E102" s="203"/>
      <c r="K102" s="334"/>
    </row>
    <row r="103" spans="1:11" x14ac:dyDescent="0.25">
      <c r="A103" s="113"/>
      <c r="E103" s="203"/>
      <c r="K103" s="334"/>
    </row>
    <row r="104" spans="1:11" x14ac:dyDescent="0.25">
      <c r="A104" s="113"/>
      <c r="E104" s="203"/>
    </row>
    <row r="105" spans="1:11" x14ac:dyDescent="0.25">
      <c r="A105" s="113"/>
      <c r="E105" s="203"/>
    </row>
    <row r="106" spans="1:11" x14ac:dyDescent="0.25">
      <c r="A106" s="113"/>
      <c r="E106" s="203"/>
    </row>
    <row r="107" spans="1:11" x14ac:dyDescent="0.25">
      <c r="A107" s="113"/>
      <c r="E107" s="203"/>
    </row>
    <row r="108" spans="1:11" x14ac:dyDescent="0.25">
      <c r="A108" s="113"/>
      <c r="E108" s="203"/>
    </row>
    <row r="109" spans="1:11" x14ac:dyDescent="0.25">
      <c r="A109" s="113"/>
      <c r="E109" s="203"/>
    </row>
    <row r="110" spans="1:11" x14ac:dyDescent="0.25">
      <c r="A110" s="113"/>
      <c r="E110" s="203"/>
    </row>
    <row r="111" spans="1:11" x14ac:dyDescent="0.25">
      <c r="A111" s="113"/>
      <c r="E111" s="203"/>
    </row>
    <row r="112" spans="1:11" x14ac:dyDescent="0.25">
      <c r="A112" s="113"/>
    </row>
    <row r="113" spans="1:1" x14ac:dyDescent="0.25">
      <c r="A113" s="113"/>
    </row>
    <row r="114" spans="1:1" x14ac:dyDescent="0.25">
      <c r="A114" s="113"/>
    </row>
    <row r="115" spans="1:1" x14ac:dyDescent="0.25">
      <c r="A115" s="113"/>
    </row>
    <row r="116" spans="1:1" x14ac:dyDescent="0.25">
      <c r="A116" s="113"/>
    </row>
    <row r="117" spans="1:1" x14ac:dyDescent="0.25">
      <c r="A117" s="113"/>
    </row>
    <row r="118" spans="1:1" x14ac:dyDescent="0.25">
      <c r="A118" s="113"/>
    </row>
    <row r="119" spans="1:1" x14ac:dyDescent="0.25">
      <c r="A119" s="113"/>
    </row>
    <row r="120" spans="1:1" x14ac:dyDescent="0.25">
      <c r="A120" s="113"/>
    </row>
    <row r="121" spans="1:1" x14ac:dyDescent="0.25">
      <c r="A121" s="113"/>
    </row>
    <row r="122" spans="1:1" x14ac:dyDescent="0.25">
      <c r="A122" s="113"/>
    </row>
    <row r="123" spans="1:1" x14ac:dyDescent="0.25">
      <c r="A123" s="113"/>
    </row>
    <row r="124" spans="1:1" x14ac:dyDescent="0.25">
      <c r="A124" s="113"/>
    </row>
    <row r="125" spans="1:1" x14ac:dyDescent="0.25">
      <c r="A125" s="113"/>
    </row>
    <row r="126" spans="1:1" x14ac:dyDescent="0.25">
      <c r="A126" s="113"/>
    </row>
    <row r="127" spans="1:1" x14ac:dyDescent="0.25">
      <c r="A127" s="113"/>
    </row>
    <row r="128" spans="1:1" x14ac:dyDescent="0.25">
      <c r="A128" s="113"/>
    </row>
    <row r="132" spans="1:10" x14ac:dyDescent="0.25">
      <c r="E132" s="203"/>
    </row>
    <row r="133" spans="1:10" x14ac:dyDescent="0.25">
      <c r="E133" s="203"/>
    </row>
    <row r="134" spans="1:10" x14ac:dyDescent="0.25">
      <c r="E134" s="203"/>
    </row>
    <row r="135" spans="1:10" x14ac:dyDescent="0.25">
      <c r="E135" s="203"/>
    </row>
    <row r="136" spans="1:10" s="97" customFormat="1" x14ac:dyDescent="0.25">
      <c r="A136" s="142"/>
      <c r="B136" s="117"/>
      <c r="C136" s="80"/>
      <c r="D136" s="80"/>
      <c r="E136" s="203"/>
      <c r="F136" s="65"/>
      <c r="G136" s="100"/>
      <c r="H136" s="66"/>
      <c r="I136" s="100"/>
      <c r="J136" s="100"/>
    </row>
    <row r="137" spans="1:10" s="97" customFormat="1" x14ac:dyDescent="0.25">
      <c r="A137" s="142"/>
      <c r="B137" s="117"/>
      <c r="C137" s="80"/>
      <c r="D137" s="80"/>
      <c r="E137" s="203"/>
      <c r="F137" s="65"/>
      <c r="G137" s="100"/>
      <c r="H137" s="66"/>
      <c r="I137" s="100"/>
      <c r="J137" s="100"/>
    </row>
    <row r="138" spans="1:10" s="97" customFormat="1" x14ac:dyDescent="0.25">
      <c r="A138" s="142"/>
      <c r="B138" s="117"/>
      <c r="C138" s="80"/>
      <c r="D138" s="80"/>
      <c r="E138" s="203"/>
      <c r="F138" s="65"/>
      <c r="G138" s="100"/>
      <c r="H138" s="66"/>
      <c r="I138" s="100"/>
      <c r="J138" s="100"/>
    </row>
    <row r="139" spans="1:10" s="97" customFormat="1" x14ac:dyDescent="0.25">
      <c r="A139" s="142"/>
      <c r="B139" s="117"/>
      <c r="C139" s="80"/>
      <c r="D139" s="80"/>
      <c r="E139" s="203"/>
      <c r="F139" s="65"/>
      <c r="G139" s="100"/>
      <c r="H139" s="66"/>
      <c r="I139" s="100"/>
      <c r="J139" s="100"/>
    </row>
    <row r="140" spans="1:10" s="97" customFormat="1" x14ac:dyDescent="0.25">
      <c r="A140" s="142"/>
      <c r="B140" s="117"/>
      <c r="C140" s="80"/>
      <c r="D140" s="80"/>
      <c r="E140" s="203"/>
      <c r="F140" s="65"/>
      <c r="G140" s="100"/>
      <c r="H140" s="66"/>
      <c r="I140" s="100"/>
      <c r="J140" s="100"/>
    </row>
    <row r="141" spans="1:10" s="97" customFormat="1" x14ac:dyDescent="0.25">
      <c r="A141" s="142"/>
      <c r="B141" s="117"/>
      <c r="C141" s="80"/>
      <c r="D141" s="80"/>
      <c r="E141" s="203"/>
      <c r="F141" s="65"/>
      <c r="G141" s="100"/>
      <c r="H141" s="66"/>
      <c r="I141" s="100"/>
      <c r="J141" s="100"/>
    </row>
    <row r="142" spans="1:10" s="97" customFormat="1" x14ac:dyDescent="0.25">
      <c r="A142" s="142"/>
      <c r="B142" s="117"/>
      <c r="C142" s="80"/>
      <c r="D142" s="80"/>
      <c r="E142" s="203"/>
      <c r="F142" s="65"/>
      <c r="G142" s="100"/>
      <c r="H142" s="66"/>
      <c r="I142" s="100"/>
      <c r="J142" s="100"/>
    </row>
    <row r="143" spans="1:10" s="97" customFormat="1" x14ac:dyDescent="0.25">
      <c r="A143" s="142"/>
      <c r="B143" s="117"/>
      <c r="C143" s="80"/>
      <c r="D143" s="80"/>
      <c r="E143" s="203"/>
      <c r="F143" s="65"/>
      <c r="G143" s="100"/>
      <c r="H143" s="66"/>
      <c r="I143" s="100"/>
      <c r="J143" s="100"/>
    </row>
    <row r="144" spans="1:10" s="97" customFormat="1" x14ac:dyDescent="0.25">
      <c r="A144" s="142"/>
      <c r="B144" s="117"/>
      <c r="C144" s="80"/>
      <c r="D144" s="80"/>
      <c r="E144" s="203"/>
      <c r="F144" s="65"/>
      <c r="G144" s="100"/>
      <c r="H144" s="66"/>
      <c r="I144" s="100"/>
      <c r="J144" s="100"/>
    </row>
    <row r="145" spans="1:10" s="97" customFormat="1" x14ac:dyDescent="0.25">
      <c r="A145" s="142"/>
      <c r="B145" s="117"/>
      <c r="C145" s="80"/>
      <c r="D145" s="80"/>
      <c r="E145" s="203"/>
      <c r="F145" s="65"/>
      <c r="G145" s="100"/>
      <c r="H145" s="66"/>
      <c r="I145" s="100"/>
      <c r="J145" s="100"/>
    </row>
    <row r="146" spans="1:10" s="97" customFormat="1" x14ac:dyDescent="0.25">
      <c r="A146" s="142"/>
      <c r="B146" s="117"/>
      <c r="C146" s="80"/>
      <c r="D146" s="80"/>
      <c r="E146" s="203"/>
      <c r="F146" s="65"/>
      <c r="G146" s="100"/>
      <c r="H146" s="66"/>
      <c r="I146" s="100"/>
      <c r="J146" s="100"/>
    </row>
    <row r="147" spans="1:10" s="97" customFormat="1" x14ac:dyDescent="0.25">
      <c r="A147" s="142"/>
      <c r="B147" s="117"/>
      <c r="C147" s="80"/>
      <c r="D147" s="80"/>
      <c r="E147" s="203"/>
      <c r="F147" s="65"/>
      <c r="G147" s="100"/>
      <c r="H147" s="66"/>
      <c r="I147" s="100"/>
      <c r="J147" s="100"/>
    </row>
    <row r="148" spans="1:10" s="97" customFormat="1" x14ac:dyDescent="0.25">
      <c r="A148" s="142"/>
      <c r="B148" s="117"/>
      <c r="C148" s="80"/>
      <c r="D148" s="80"/>
      <c r="E148" s="203"/>
      <c r="F148" s="65"/>
      <c r="G148" s="100"/>
      <c r="H148" s="66"/>
      <c r="I148" s="100"/>
      <c r="J148" s="100"/>
    </row>
    <row r="149" spans="1:10" s="97" customFormat="1" x14ac:dyDescent="0.25">
      <c r="A149" s="142"/>
      <c r="B149" s="117"/>
      <c r="C149" s="80"/>
      <c r="D149" s="80"/>
      <c r="E149" s="203"/>
      <c r="F149" s="65"/>
      <c r="G149" s="100"/>
      <c r="H149" s="66"/>
      <c r="I149" s="100"/>
      <c r="J149" s="100"/>
    </row>
    <row r="150" spans="1:10" s="97" customFormat="1" x14ac:dyDescent="0.25">
      <c r="A150" s="142"/>
      <c r="B150" s="117"/>
      <c r="C150" s="80"/>
      <c r="D150" s="80"/>
      <c r="E150" s="203"/>
      <c r="F150" s="65"/>
      <c r="G150" s="100"/>
      <c r="H150" s="66"/>
      <c r="I150" s="100"/>
      <c r="J150" s="100"/>
    </row>
    <row r="151" spans="1:10" s="97" customFormat="1" x14ac:dyDescent="0.25">
      <c r="A151" s="142"/>
      <c r="B151" s="117"/>
      <c r="C151" s="80"/>
      <c r="D151" s="80"/>
      <c r="E151" s="203"/>
      <c r="F151" s="65"/>
      <c r="G151" s="100"/>
      <c r="H151" s="66"/>
      <c r="I151" s="100"/>
      <c r="J151" s="100"/>
    </row>
    <row r="152" spans="1:10" s="97" customFormat="1" x14ac:dyDescent="0.25">
      <c r="A152" s="142"/>
      <c r="B152" s="117"/>
      <c r="C152" s="80"/>
      <c r="D152" s="80"/>
      <c r="E152" s="203"/>
      <c r="F152" s="65"/>
      <c r="G152" s="100"/>
      <c r="H152" s="66"/>
      <c r="I152" s="100"/>
      <c r="J152" s="100"/>
    </row>
    <row r="153" spans="1:10" s="97" customFormat="1" x14ac:dyDescent="0.25">
      <c r="A153" s="142"/>
      <c r="B153" s="117"/>
      <c r="C153" s="80"/>
      <c r="D153" s="80"/>
      <c r="E153" s="203"/>
      <c r="F153" s="65"/>
      <c r="G153" s="100"/>
      <c r="H153" s="66"/>
      <c r="I153" s="100"/>
      <c r="J153" s="100"/>
    </row>
    <row r="154" spans="1:10" s="97" customFormat="1" x14ac:dyDescent="0.25">
      <c r="A154" s="142"/>
      <c r="B154" s="117"/>
      <c r="C154" s="80"/>
      <c r="D154" s="80"/>
      <c r="E154" s="203"/>
      <c r="F154" s="65"/>
      <c r="G154" s="100"/>
      <c r="H154" s="66"/>
      <c r="I154" s="100"/>
      <c r="J154" s="100"/>
    </row>
    <row r="155" spans="1:10" s="97" customFormat="1" x14ac:dyDescent="0.25">
      <c r="A155" s="142"/>
      <c r="B155" s="117"/>
      <c r="C155" s="80"/>
      <c r="D155" s="80"/>
      <c r="E155" s="203"/>
      <c r="F155" s="65"/>
      <c r="G155" s="100"/>
      <c r="H155" s="66"/>
      <c r="I155" s="100"/>
      <c r="J155" s="100"/>
    </row>
    <row r="156" spans="1:10" s="97" customFormat="1" x14ac:dyDescent="0.25">
      <c r="A156" s="142"/>
      <c r="B156" s="117"/>
      <c r="C156" s="80"/>
      <c r="D156" s="80"/>
      <c r="E156" s="203"/>
      <c r="F156" s="65"/>
      <c r="G156" s="100"/>
      <c r="H156" s="66"/>
      <c r="I156" s="100"/>
      <c r="J156" s="100"/>
    </row>
    <row r="157" spans="1:10" s="97" customFormat="1" x14ac:dyDescent="0.25">
      <c r="A157" s="142"/>
      <c r="B157" s="117"/>
      <c r="C157" s="80"/>
      <c r="D157" s="80"/>
      <c r="E157" s="203"/>
      <c r="F157" s="65"/>
      <c r="G157" s="100"/>
      <c r="H157" s="66"/>
      <c r="I157" s="100"/>
      <c r="J157" s="100"/>
    </row>
    <row r="158" spans="1:10" s="97" customFormat="1" x14ac:dyDescent="0.25">
      <c r="A158" s="142"/>
      <c r="B158" s="117"/>
      <c r="C158" s="80"/>
      <c r="D158" s="80"/>
      <c r="E158" s="203"/>
      <c r="F158" s="65"/>
      <c r="G158" s="100"/>
      <c r="H158" s="66"/>
      <c r="I158" s="100"/>
      <c r="J158" s="100"/>
    </row>
    <row r="159" spans="1:10" s="97" customFormat="1" x14ac:dyDescent="0.25">
      <c r="A159" s="142"/>
      <c r="B159" s="117"/>
      <c r="C159" s="80"/>
      <c r="D159" s="80"/>
      <c r="E159" s="203"/>
      <c r="F159" s="65"/>
      <c r="G159" s="100"/>
      <c r="H159" s="66"/>
      <c r="I159" s="100"/>
      <c r="J159" s="100"/>
    </row>
    <row r="160" spans="1:10" s="97" customFormat="1" x14ac:dyDescent="0.25">
      <c r="A160" s="142"/>
      <c r="B160" s="117"/>
      <c r="C160" s="80"/>
      <c r="D160" s="80"/>
      <c r="E160" s="203"/>
      <c r="F160" s="65"/>
      <c r="G160" s="100"/>
      <c r="H160" s="66"/>
      <c r="I160" s="100"/>
      <c r="J160" s="100"/>
    </row>
    <row r="161" spans="1:10" s="97" customFormat="1" x14ac:dyDescent="0.25">
      <c r="A161" s="142"/>
      <c r="B161" s="117"/>
      <c r="C161" s="80"/>
      <c r="D161" s="80"/>
      <c r="E161" s="203"/>
      <c r="F161" s="65"/>
      <c r="G161" s="100"/>
      <c r="H161" s="66"/>
      <c r="I161" s="100"/>
      <c r="J161" s="100"/>
    </row>
    <row r="162" spans="1:10" s="97" customFormat="1" x14ac:dyDescent="0.25">
      <c r="A162" s="142"/>
      <c r="B162" s="117"/>
      <c r="C162" s="80"/>
      <c r="D162" s="80"/>
      <c r="E162" s="203"/>
      <c r="F162" s="65"/>
      <c r="G162" s="100"/>
      <c r="H162" s="66"/>
      <c r="I162" s="100"/>
      <c r="J162" s="100"/>
    </row>
    <row r="163" spans="1:10" s="97" customFormat="1" x14ac:dyDescent="0.25">
      <c r="A163" s="142"/>
      <c r="B163" s="117"/>
      <c r="C163" s="80"/>
      <c r="D163" s="80"/>
      <c r="E163" s="203"/>
      <c r="F163" s="65"/>
      <c r="G163" s="100"/>
      <c r="H163" s="66"/>
      <c r="I163" s="100"/>
      <c r="J163" s="100"/>
    </row>
    <row r="164" spans="1:10" s="97" customFormat="1" x14ac:dyDescent="0.25">
      <c r="A164" s="142"/>
      <c r="B164" s="117"/>
      <c r="C164" s="80"/>
      <c r="D164" s="80"/>
      <c r="E164" s="203"/>
      <c r="F164" s="65"/>
      <c r="G164" s="100"/>
      <c r="H164" s="66"/>
      <c r="I164" s="100"/>
      <c r="J164" s="100"/>
    </row>
    <row r="165" spans="1:10" s="97" customFormat="1" x14ac:dyDescent="0.25">
      <c r="A165" s="142"/>
      <c r="B165" s="117"/>
      <c r="C165" s="80"/>
      <c r="D165" s="80"/>
      <c r="E165" s="203"/>
      <c r="F165" s="65"/>
      <c r="G165" s="100"/>
      <c r="H165" s="66"/>
      <c r="I165" s="100"/>
      <c r="J165" s="100"/>
    </row>
    <row r="166" spans="1:10" s="97" customFormat="1" x14ac:dyDescent="0.25">
      <c r="A166" s="142"/>
      <c r="B166" s="117"/>
      <c r="C166" s="80"/>
      <c r="D166" s="80"/>
      <c r="E166" s="203"/>
      <c r="F166" s="65"/>
      <c r="G166" s="100"/>
      <c r="H166" s="66"/>
      <c r="I166" s="100"/>
      <c r="J166" s="100"/>
    </row>
    <row r="167" spans="1:10" s="97" customFormat="1" x14ac:dyDescent="0.25">
      <c r="A167" s="142"/>
      <c r="B167" s="117"/>
      <c r="C167" s="80"/>
      <c r="D167" s="80"/>
      <c r="E167" s="203"/>
      <c r="F167" s="65"/>
      <c r="G167" s="100"/>
      <c r="H167" s="66"/>
      <c r="I167" s="100"/>
      <c r="J167" s="100"/>
    </row>
    <row r="168" spans="1:10" s="97" customFormat="1" x14ac:dyDescent="0.25">
      <c r="A168" s="142"/>
      <c r="B168" s="117"/>
      <c r="C168" s="80"/>
      <c r="D168" s="80"/>
      <c r="E168" s="203"/>
      <c r="F168" s="65"/>
      <c r="G168" s="100"/>
      <c r="H168" s="66"/>
      <c r="I168" s="100"/>
      <c r="J168" s="100"/>
    </row>
    <row r="169" spans="1:10" s="97" customFormat="1" x14ac:dyDescent="0.25">
      <c r="A169" s="142"/>
      <c r="B169" s="117"/>
      <c r="C169" s="80"/>
      <c r="D169" s="80"/>
      <c r="E169" s="203"/>
      <c r="F169" s="65"/>
      <c r="G169" s="100"/>
      <c r="H169" s="66"/>
      <c r="I169" s="100"/>
      <c r="J169" s="100"/>
    </row>
    <row r="170" spans="1:10" s="97" customFormat="1" x14ac:dyDescent="0.25">
      <c r="A170" s="142"/>
      <c r="B170" s="117"/>
      <c r="C170" s="80"/>
      <c r="D170" s="80"/>
      <c r="E170" s="203"/>
      <c r="F170" s="65"/>
      <c r="G170" s="100"/>
      <c r="H170" s="66"/>
      <c r="I170" s="100"/>
      <c r="J170" s="100"/>
    </row>
    <row r="171" spans="1:10" s="97" customFormat="1" x14ac:dyDescent="0.25">
      <c r="A171" s="142"/>
      <c r="B171" s="117"/>
      <c r="C171" s="80"/>
      <c r="D171" s="80"/>
      <c r="E171" s="203"/>
      <c r="F171" s="65"/>
      <c r="G171" s="100"/>
      <c r="H171" s="66"/>
      <c r="I171" s="100"/>
      <c r="J171" s="100"/>
    </row>
    <row r="172" spans="1:10" s="97" customFormat="1" x14ac:dyDescent="0.25">
      <c r="A172" s="142"/>
      <c r="B172" s="117"/>
      <c r="C172" s="80"/>
      <c r="D172" s="80"/>
      <c r="E172" s="203"/>
      <c r="F172" s="65"/>
      <c r="G172" s="100"/>
      <c r="H172" s="66"/>
      <c r="I172" s="100"/>
      <c r="J172" s="100"/>
    </row>
    <row r="173" spans="1:10" s="97" customFormat="1" x14ac:dyDescent="0.25">
      <c r="A173" s="142"/>
      <c r="B173" s="117"/>
      <c r="C173" s="80"/>
      <c r="D173" s="80"/>
      <c r="E173" s="203"/>
      <c r="F173" s="65"/>
      <c r="G173" s="100"/>
      <c r="H173" s="66"/>
      <c r="I173" s="100"/>
      <c r="J173" s="100"/>
    </row>
    <row r="174" spans="1:10" s="97" customFormat="1" x14ac:dyDescent="0.25">
      <c r="A174" s="142"/>
      <c r="B174" s="117"/>
      <c r="C174" s="80"/>
      <c r="D174" s="80"/>
      <c r="E174" s="203"/>
      <c r="F174" s="65"/>
      <c r="G174" s="100"/>
      <c r="H174" s="66"/>
      <c r="I174" s="100"/>
      <c r="J174" s="100"/>
    </row>
    <row r="175" spans="1:10" s="97" customFormat="1" x14ac:dyDescent="0.25">
      <c r="A175" s="142"/>
      <c r="B175" s="117"/>
      <c r="C175" s="80"/>
      <c r="D175" s="80"/>
      <c r="E175" s="203"/>
      <c r="F175" s="65"/>
      <c r="G175" s="100"/>
      <c r="H175" s="66"/>
      <c r="I175" s="100"/>
      <c r="J175" s="100"/>
    </row>
    <row r="176" spans="1:10" s="97" customFormat="1" x14ac:dyDescent="0.25">
      <c r="A176" s="142"/>
      <c r="B176" s="117"/>
      <c r="C176" s="80"/>
      <c r="D176" s="80"/>
      <c r="E176" s="203"/>
      <c r="F176" s="65"/>
      <c r="G176" s="100"/>
      <c r="H176" s="66"/>
      <c r="I176" s="100"/>
      <c r="J176" s="100"/>
    </row>
    <row r="177" spans="1:10" s="97" customFormat="1" x14ac:dyDescent="0.25">
      <c r="A177" s="142"/>
      <c r="B177" s="117"/>
      <c r="C177" s="80"/>
      <c r="D177" s="80"/>
      <c r="E177" s="203"/>
      <c r="F177" s="65"/>
      <c r="G177" s="100"/>
      <c r="H177" s="66"/>
      <c r="I177" s="100"/>
      <c r="J177" s="100"/>
    </row>
    <row r="178" spans="1:10" s="97" customFormat="1" x14ac:dyDescent="0.25">
      <c r="A178" s="142"/>
      <c r="B178" s="117"/>
      <c r="C178" s="80"/>
      <c r="D178" s="80"/>
      <c r="E178" s="203"/>
      <c r="F178" s="65"/>
      <c r="G178" s="100"/>
      <c r="H178" s="66"/>
      <c r="I178" s="100"/>
      <c r="J178" s="100"/>
    </row>
    <row r="179" spans="1:10" s="97" customFormat="1" x14ac:dyDescent="0.25">
      <c r="A179" s="142"/>
      <c r="B179" s="117"/>
      <c r="C179" s="80"/>
      <c r="D179" s="80"/>
      <c r="E179" s="203"/>
      <c r="F179" s="65"/>
      <c r="G179" s="100"/>
      <c r="H179" s="66"/>
      <c r="I179" s="100"/>
      <c r="J179" s="100"/>
    </row>
    <row r="180" spans="1:10" s="97" customFormat="1" x14ac:dyDescent="0.25">
      <c r="A180" s="142"/>
      <c r="B180" s="117"/>
      <c r="C180" s="80"/>
      <c r="D180" s="80"/>
      <c r="E180" s="203"/>
      <c r="F180" s="65"/>
      <c r="G180" s="100"/>
      <c r="H180" s="66"/>
      <c r="I180" s="100"/>
      <c r="J180" s="100"/>
    </row>
    <row r="181" spans="1:10" s="97" customFormat="1" x14ac:dyDescent="0.25">
      <c r="A181" s="142"/>
      <c r="B181" s="117"/>
      <c r="C181" s="80"/>
      <c r="D181" s="80"/>
      <c r="E181" s="203"/>
      <c r="F181" s="65"/>
      <c r="G181" s="100"/>
      <c r="H181" s="66"/>
      <c r="I181" s="100"/>
      <c r="J181" s="100"/>
    </row>
    <row r="182" spans="1:10" s="97" customFormat="1" x14ac:dyDescent="0.25">
      <c r="A182" s="142"/>
      <c r="B182" s="117"/>
      <c r="C182" s="80"/>
      <c r="D182" s="80"/>
      <c r="E182" s="203"/>
      <c r="F182" s="65"/>
      <c r="G182" s="100"/>
      <c r="H182" s="66"/>
      <c r="I182" s="100"/>
      <c r="J182" s="100"/>
    </row>
    <row r="183" spans="1:10" s="97" customFormat="1" x14ac:dyDescent="0.25">
      <c r="A183" s="142"/>
      <c r="B183" s="117"/>
      <c r="C183" s="80"/>
      <c r="D183" s="80"/>
      <c r="E183" s="203"/>
      <c r="F183" s="65"/>
      <c r="G183" s="100"/>
      <c r="H183" s="66"/>
      <c r="I183" s="100"/>
      <c r="J183" s="100"/>
    </row>
    <row r="184" spans="1:10" s="97" customFormat="1" x14ac:dyDescent="0.25">
      <c r="A184" s="142"/>
      <c r="B184" s="117"/>
      <c r="C184" s="80"/>
      <c r="D184" s="80"/>
      <c r="E184" s="203"/>
      <c r="F184" s="65"/>
      <c r="G184" s="100"/>
      <c r="H184" s="66"/>
      <c r="I184" s="100"/>
      <c r="J184" s="100"/>
    </row>
    <row r="185" spans="1:10" s="97" customFormat="1" x14ac:dyDescent="0.25">
      <c r="A185" s="142"/>
      <c r="B185" s="117"/>
      <c r="C185" s="80"/>
      <c r="D185" s="80"/>
      <c r="E185" s="203"/>
      <c r="F185" s="65"/>
      <c r="G185" s="100"/>
      <c r="H185" s="66"/>
      <c r="I185" s="100"/>
      <c r="J185" s="100"/>
    </row>
    <row r="186" spans="1:10" s="97" customFormat="1" x14ac:dyDescent="0.25">
      <c r="A186" s="142"/>
      <c r="B186" s="117"/>
      <c r="C186" s="80"/>
      <c r="D186" s="80"/>
      <c r="E186" s="203"/>
      <c r="F186" s="65"/>
      <c r="G186" s="100"/>
      <c r="H186" s="66"/>
      <c r="I186" s="100"/>
      <c r="J186" s="100"/>
    </row>
    <row r="187" spans="1:10" s="97" customFormat="1" x14ac:dyDescent="0.25">
      <c r="A187" s="142"/>
      <c r="B187" s="117"/>
      <c r="C187" s="80"/>
      <c r="D187" s="80"/>
      <c r="E187" s="203"/>
      <c r="F187" s="65"/>
      <c r="G187" s="100"/>
      <c r="H187" s="66"/>
      <c r="I187" s="100"/>
      <c r="J187" s="100"/>
    </row>
    <row r="188" spans="1:10" s="97" customFormat="1" x14ac:dyDescent="0.25">
      <c r="A188" s="142"/>
      <c r="B188" s="117"/>
      <c r="C188" s="80"/>
      <c r="D188" s="80"/>
      <c r="E188" s="203"/>
      <c r="F188" s="65"/>
      <c r="G188" s="100"/>
      <c r="H188" s="66"/>
      <c r="I188" s="100"/>
      <c r="J188" s="100"/>
    </row>
    <row r="189" spans="1:10" s="97" customFormat="1" x14ac:dyDescent="0.25">
      <c r="A189" s="142"/>
      <c r="B189" s="117"/>
      <c r="C189" s="80"/>
      <c r="D189" s="80"/>
      <c r="E189" s="203"/>
      <c r="F189" s="65"/>
      <c r="G189" s="100"/>
      <c r="H189" s="66"/>
      <c r="I189" s="100"/>
      <c r="J189" s="100"/>
    </row>
    <row r="190" spans="1:10" s="97" customFormat="1" x14ac:dyDescent="0.25">
      <c r="A190" s="142"/>
      <c r="B190" s="117"/>
      <c r="C190" s="80"/>
      <c r="D190" s="80"/>
      <c r="E190" s="203"/>
      <c r="F190" s="65"/>
      <c r="G190" s="100"/>
      <c r="H190" s="66"/>
      <c r="I190" s="100"/>
      <c r="J190" s="100"/>
    </row>
  </sheetData>
  <mergeCells count="3">
    <mergeCell ref="A49:B49"/>
    <mergeCell ref="A50:B50"/>
    <mergeCell ref="A48:B4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FB02-F383-49E8-97F0-52A66FF5EA48}">
  <dimension ref="A1:K104"/>
  <sheetViews>
    <sheetView zoomScaleNormal="100" zoomScaleSheetLayoutView="90" workbookViewId="0">
      <selection activeCell="B9" sqref="B9"/>
    </sheetView>
  </sheetViews>
  <sheetFormatPr defaultRowHeight="12.5" x14ac:dyDescent="0.25"/>
  <cols>
    <col min="1" max="1" width="11.81640625" customWidth="1"/>
    <col min="2" max="2" width="65.81640625" style="2" customWidth="1"/>
    <col min="3" max="3" width="18.453125" customWidth="1"/>
    <col min="4" max="4" width="14.1796875" customWidth="1"/>
    <col min="5" max="5" width="1.81640625" customWidth="1"/>
    <col min="6" max="6" width="15.81640625" style="5" customWidth="1"/>
    <col min="7" max="7" width="16.26953125" customWidth="1"/>
    <col min="8" max="8" width="16.453125" customWidth="1"/>
    <col min="9" max="9" width="2.81640625" hidden="1" customWidth="1"/>
  </cols>
  <sheetData>
    <row r="1" spans="1:11" x14ac:dyDescent="0.25">
      <c r="A1" s="37" t="s">
        <v>850</v>
      </c>
      <c r="B1" s="44"/>
      <c r="C1" s="24"/>
      <c r="D1" s="24"/>
      <c r="E1" s="24"/>
      <c r="F1" s="38">
        <v>26000</v>
      </c>
      <c r="G1" s="87"/>
      <c r="H1" s="16"/>
    </row>
    <row r="2" spans="1:11" ht="19.5" customHeight="1" thickBot="1" x14ac:dyDescent="0.4">
      <c r="A2" s="14" t="s">
        <v>70</v>
      </c>
      <c r="B2" s="15"/>
      <c r="D2" s="73" t="s">
        <v>27</v>
      </c>
      <c r="E2" s="73"/>
      <c r="F2" s="21">
        <f>SUM(F1-D5)</f>
        <v>0</v>
      </c>
      <c r="G2" s="74"/>
      <c r="H2" s="16"/>
    </row>
    <row r="3" spans="1:11" ht="13.5" thickTop="1" x14ac:dyDescent="0.3">
      <c r="A3" s="3" t="s">
        <v>17</v>
      </c>
      <c r="B3" s="18" t="s">
        <v>56</v>
      </c>
      <c r="C3" s="16"/>
      <c r="D3" s="16"/>
      <c r="E3" s="16"/>
      <c r="F3" s="19"/>
      <c r="G3" s="16"/>
      <c r="H3" s="18"/>
    </row>
    <row r="4" spans="1:11" ht="13" x14ac:dyDescent="0.3">
      <c r="A4" s="18"/>
      <c r="B4" s="157" t="s">
        <v>57</v>
      </c>
      <c r="C4" s="18"/>
      <c r="D4" s="16"/>
      <c r="E4" s="16"/>
      <c r="F4" s="19"/>
      <c r="G4" s="16"/>
      <c r="H4" s="18"/>
    </row>
    <row r="5" spans="1:11" ht="13" x14ac:dyDescent="0.3">
      <c r="A5" s="18"/>
      <c r="B5" s="18"/>
      <c r="C5" s="20" t="s">
        <v>45</v>
      </c>
      <c r="D5" s="23">
        <f>SUM(D8:D80)</f>
        <v>26000</v>
      </c>
      <c r="E5" s="24"/>
      <c r="F5" s="23">
        <f>SUM(F8:F80)</f>
        <v>198729.74</v>
      </c>
      <c r="G5" s="16"/>
      <c r="H5" s="18"/>
    </row>
    <row r="6" spans="1:11" ht="6" customHeight="1" x14ac:dyDescent="0.3">
      <c r="A6" s="18"/>
      <c r="B6" s="18"/>
      <c r="C6" s="18"/>
      <c r="D6" s="16"/>
      <c r="E6" s="16"/>
      <c r="F6" s="19"/>
      <c r="G6" s="16"/>
      <c r="H6" s="18"/>
    </row>
    <row r="7" spans="1:11" s="76" customFormat="1" ht="48.75" customHeight="1" x14ac:dyDescent="0.25">
      <c r="A7" s="326" t="s">
        <v>20</v>
      </c>
      <c r="B7" s="327" t="s">
        <v>21</v>
      </c>
      <c r="C7" s="328" t="s">
        <v>24</v>
      </c>
      <c r="D7" s="329" t="s">
        <v>25</v>
      </c>
      <c r="E7" s="329"/>
      <c r="F7" s="329" t="s">
        <v>26</v>
      </c>
      <c r="G7" s="327" t="s">
        <v>46</v>
      </c>
      <c r="H7" s="327" t="s">
        <v>22</v>
      </c>
      <c r="I7" s="479"/>
      <c r="J7" s="479"/>
    </row>
    <row r="8" spans="1:11" ht="14" x14ac:dyDescent="0.3">
      <c r="A8" s="498" t="s">
        <v>178</v>
      </c>
      <c r="B8" s="243" t="s">
        <v>179</v>
      </c>
      <c r="C8" s="499">
        <v>4911.2</v>
      </c>
      <c r="D8" s="500">
        <v>1000</v>
      </c>
      <c r="E8" s="399"/>
      <c r="F8" s="501"/>
      <c r="G8" s="502">
        <v>30446143</v>
      </c>
      <c r="H8" s="503" t="s">
        <v>180</v>
      </c>
      <c r="I8" s="504"/>
      <c r="J8" s="297"/>
      <c r="K8" s="268"/>
    </row>
    <row r="9" spans="1:11" s="81" customFormat="1" ht="14" x14ac:dyDescent="0.3">
      <c r="A9" s="505" t="s">
        <v>181</v>
      </c>
      <c r="B9" s="237" t="s">
        <v>179</v>
      </c>
      <c r="C9" s="506">
        <v>2283</v>
      </c>
      <c r="D9" s="506">
        <v>1383</v>
      </c>
      <c r="E9" s="507"/>
      <c r="F9" s="508"/>
      <c r="G9" s="502">
        <v>30446143</v>
      </c>
      <c r="H9" s="509" t="s">
        <v>180</v>
      </c>
      <c r="I9" s="504"/>
      <c r="J9" s="297"/>
      <c r="K9" s="269"/>
    </row>
    <row r="10" spans="1:11" s="81" customFormat="1" ht="14" x14ac:dyDescent="0.3">
      <c r="A10" s="505" t="s">
        <v>182</v>
      </c>
      <c r="B10" s="237" t="s">
        <v>183</v>
      </c>
      <c r="C10" s="510">
        <v>2200</v>
      </c>
      <c r="D10" s="506">
        <v>500</v>
      </c>
      <c r="E10" s="507"/>
      <c r="F10" s="508">
        <v>1700</v>
      </c>
      <c r="G10" s="502">
        <v>30468283</v>
      </c>
      <c r="H10" s="509" t="s">
        <v>235</v>
      </c>
      <c r="I10" s="504"/>
      <c r="J10" s="297"/>
      <c r="K10" s="269"/>
    </row>
    <row r="11" spans="1:11" s="81" customFormat="1" ht="14" x14ac:dyDescent="0.3">
      <c r="A11" s="505" t="s">
        <v>184</v>
      </c>
      <c r="B11" s="237" t="s">
        <v>185</v>
      </c>
      <c r="C11" s="499">
        <v>800</v>
      </c>
      <c r="D11" s="511">
        <v>500</v>
      </c>
      <c r="E11" s="507"/>
      <c r="F11" s="501">
        <v>300</v>
      </c>
      <c r="G11" s="502">
        <v>30466577</v>
      </c>
      <c r="H11" s="509" t="s">
        <v>186</v>
      </c>
      <c r="I11" s="504"/>
      <c r="J11" s="297"/>
      <c r="K11" s="269"/>
    </row>
    <row r="12" spans="1:11" s="81" customFormat="1" ht="12.75" customHeight="1" x14ac:dyDescent="0.3">
      <c r="A12" s="498" t="s">
        <v>187</v>
      </c>
      <c r="B12" s="512" t="s">
        <v>188</v>
      </c>
      <c r="C12" s="513">
        <v>824.34</v>
      </c>
      <c r="D12" s="514">
        <v>500</v>
      </c>
      <c r="E12" s="515"/>
      <c r="F12" s="501">
        <v>324.33999999999997</v>
      </c>
      <c r="G12" s="516">
        <v>30466579</v>
      </c>
      <c r="H12" s="517" t="s">
        <v>186</v>
      </c>
      <c r="I12" s="504"/>
      <c r="J12" s="297"/>
      <c r="K12" s="269"/>
    </row>
    <row r="13" spans="1:11" s="81" customFormat="1" ht="14.25" customHeight="1" x14ac:dyDescent="0.3">
      <c r="A13" s="505" t="s">
        <v>236</v>
      </c>
      <c r="B13" s="243" t="s">
        <v>189</v>
      </c>
      <c r="C13" s="518">
        <v>300</v>
      </c>
      <c r="D13" s="519">
        <v>300</v>
      </c>
      <c r="E13" s="399"/>
      <c r="F13" s="501"/>
      <c r="G13" s="502">
        <v>30466573</v>
      </c>
      <c r="H13" s="509" t="s">
        <v>186</v>
      </c>
      <c r="I13" s="504"/>
      <c r="J13" s="297"/>
      <c r="K13" s="269"/>
    </row>
    <row r="14" spans="1:11" s="81" customFormat="1" ht="14.25" customHeight="1" x14ac:dyDescent="0.35">
      <c r="A14" s="505" t="s">
        <v>237</v>
      </c>
      <c r="B14" s="243" t="s">
        <v>193</v>
      </c>
      <c r="C14" s="518">
        <v>1300</v>
      </c>
      <c r="D14" s="519">
        <v>300</v>
      </c>
      <c r="E14" s="399"/>
      <c r="F14" s="501">
        <v>1000</v>
      </c>
      <c r="G14" s="445">
        <v>30487202</v>
      </c>
      <c r="H14" s="509" t="s">
        <v>238</v>
      </c>
      <c r="I14" s="504"/>
      <c r="J14" s="297"/>
      <c r="K14" s="269"/>
    </row>
    <row r="15" spans="1:11" s="81" customFormat="1" ht="14.25" customHeight="1" x14ac:dyDescent="0.3">
      <c r="A15" s="505" t="s">
        <v>239</v>
      </c>
      <c r="B15" s="243" t="s">
        <v>240</v>
      </c>
      <c r="C15" s="518">
        <v>20000</v>
      </c>
      <c r="D15" s="519">
        <v>5000</v>
      </c>
      <c r="E15" s="399"/>
      <c r="F15" s="501">
        <v>15000</v>
      </c>
      <c r="G15" s="502">
        <v>30478217</v>
      </c>
      <c r="H15" s="509" t="s">
        <v>241</v>
      </c>
      <c r="I15" s="504"/>
      <c r="J15" s="297"/>
      <c r="K15" s="269"/>
    </row>
    <row r="16" spans="1:11" s="81" customFormat="1" ht="14.25" customHeight="1" x14ac:dyDescent="0.3">
      <c r="A16" s="505" t="s">
        <v>242</v>
      </c>
      <c r="B16" s="243" t="s">
        <v>243</v>
      </c>
      <c r="C16" s="518">
        <v>78464</v>
      </c>
      <c r="D16" s="519">
        <v>1000</v>
      </c>
      <c r="E16" s="399"/>
      <c r="F16" s="501">
        <v>77464</v>
      </c>
      <c r="G16" s="502">
        <v>30487195</v>
      </c>
      <c r="H16" s="509" t="s">
        <v>238</v>
      </c>
      <c r="I16" s="504"/>
      <c r="J16" s="297"/>
      <c r="K16" s="269"/>
    </row>
    <row r="17" spans="1:11" s="81" customFormat="1" ht="14.25" customHeight="1" x14ac:dyDescent="0.3">
      <c r="A17" s="505" t="s">
        <v>244</v>
      </c>
      <c r="B17" s="243" t="s">
        <v>192</v>
      </c>
      <c r="C17" s="518">
        <v>900</v>
      </c>
      <c r="D17" s="519">
        <v>350</v>
      </c>
      <c r="E17" s="399"/>
      <c r="F17" s="501">
        <v>550</v>
      </c>
      <c r="G17" s="502">
        <v>30487207</v>
      </c>
      <c r="H17" s="509" t="s">
        <v>238</v>
      </c>
      <c r="I17" s="504"/>
      <c r="J17" s="297"/>
      <c r="K17" s="269"/>
    </row>
    <row r="18" spans="1:11" s="81" customFormat="1" ht="14.25" customHeight="1" x14ac:dyDescent="0.3">
      <c r="A18" s="505" t="s">
        <v>245</v>
      </c>
      <c r="B18" s="243" t="s">
        <v>246</v>
      </c>
      <c r="C18" s="518">
        <v>1727.4</v>
      </c>
      <c r="D18" s="519">
        <v>500</v>
      </c>
      <c r="E18" s="399"/>
      <c r="F18" s="501">
        <v>1227.4000000000001</v>
      </c>
      <c r="G18" s="502">
        <v>30487564</v>
      </c>
      <c r="H18" s="509" t="s">
        <v>831</v>
      </c>
      <c r="I18" s="504"/>
      <c r="J18" s="297"/>
      <c r="K18" s="269"/>
    </row>
    <row r="19" spans="1:11" s="81" customFormat="1" ht="14.25" customHeight="1" x14ac:dyDescent="0.3">
      <c r="A19" s="505" t="s">
        <v>247</v>
      </c>
      <c r="B19" s="243" t="s">
        <v>248</v>
      </c>
      <c r="C19" s="518">
        <v>62000</v>
      </c>
      <c r="D19" s="519">
        <v>3000</v>
      </c>
      <c r="E19" s="399"/>
      <c r="F19" s="501">
        <v>64500</v>
      </c>
      <c r="G19" s="502">
        <v>30514779</v>
      </c>
      <c r="H19" s="509" t="s">
        <v>832</v>
      </c>
      <c r="I19" s="504"/>
      <c r="J19" s="297"/>
      <c r="K19" s="269"/>
    </row>
    <row r="20" spans="1:11" s="81" customFormat="1" ht="14.25" customHeight="1" x14ac:dyDescent="0.3">
      <c r="A20" s="505" t="s">
        <v>249</v>
      </c>
      <c r="B20" s="243" t="s">
        <v>250</v>
      </c>
      <c r="C20" s="518">
        <v>20463</v>
      </c>
      <c r="D20" s="519">
        <v>1000</v>
      </c>
      <c r="E20" s="399"/>
      <c r="F20" s="501">
        <v>15463</v>
      </c>
      <c r="G20" s="502">
        <v>30502086</v>
      </c>
      <c r="H20" s="509" t="s">
        <v>833</v>
      </c>
      <c r="I20" s="504"/>
      <c r="J20" s="297"/>
      <c r="K20" s="269"/>
    </row>
    <row r="21" spans="1:11" s="81" customFormat="1" ht="14.25" customHeight="1" x14ac:dyDescent="0.3">
      <c r="A21" s="505" t="s">
        <v>251</v>
      </c>
      <c r="B21" s="243" t="s">
        <v>252</v>
      </c>
      <c r="C21" s="518">
        <v>18400</v>
      </c>
      <c r="D21" s="519">
        <v>500</v>
      </c>
      <c r="E21" s="399"/>
      <c r="F21" s="501">
        <v>13400</v>
      </c>
      <c r="G21" s="502">
        <v>30507173</v>
      </c>
      <c r="H21" s="509" t="s">
        <v>834</v>
      </c>
      <c r="I21" s="504"/>
      <c r="J21" s="297"/>
      <c r="K21" s="269"/>
    </row>
    <row r="22" spans="1:11" s="81" customFormat="1" ht="14.25" customHeight="1" x14ac:dyDescent="0.3">
      <c r="A22" s="505"/>
      <c r="B22" s="243" t="s">
        <v>190</v>
      </c>
      <c r="C22" s="518">
        <v>1000</v>
      </c>
      <c r="D22" s="519">
        <v>350</v>
      </c>
      <c r="E22" s="399"/>
      <c r="F22" s="501">
        <v>650</v>
      </c>
      <c r="G22" s="502">
        <v>30460730</v>
      </c>
      <c r="H22" s="509" t="s">
        <v>191</v>
      </c>
      <c r="I22" s="504"/>
      <c r="J22" s="297"/>
      <c r="K22" s="269"/>
    </row>
    <row r="23" spans="1:11" s="81" customFormat="1" ht="14.25" customHeight="1" x14ac:dyDescent="0.3">
      <c r="A23" s="505" t="s">
        <v>835</v>
      </c>
      <c r="B23" s="243" t="s">
        <v>836</v>
      </c>
      <c r="C23" s="518">
        <v>700</v>
      </c>
      <c r="D23" s="519">
        <v>700</v>
      </c>
      <c r="E23" s="399"/>
      <c r="F23" s="501"/>
      <c r="G23" s="502">
        <v>30523179</v>
      </c>
      <c r="H23" s="509" t="s">
        <v>837</v>
      </c>
      <c r="I23" s="504"/>
      <c r="J23" s="297"/>
      <c r="K23" s="269"/>
    </row>
    <row r="24" spans="1:11" s="81" customFormat="1" ht="14" x14ac:dyDescent="0.3">
      <c r="A24" s="505" t="s">
        <v>838</v>
      </c>
      <c r="B24" s="243" t="s">
        <v>839</v>
      </c>
      <c r="C24" s="518">
        <v>7000</v>
      </c>
      <c r="D24" s="519">
        <v>1000</v>
      </c>
      <c r="E24" s="399"/>
      <c r="F24" s="501">
        <v>6000</v>
      </c>
      <c r="G24" s="502">
        <v>30523182</v>
      </c>
      <c r="H24" s="509" t="s">
        <v>837</v>
      </c>
      <c r="I24" s="504"/>
      <c r="J24" s="297"/>
      <c r="K24" s="269"/>
    </row>
    <row r="25" spans="1:11" s="81" customFormat="1" ht="14" x14ac:dyDescent="0.3">
      <c r="A25" s="505"/>
      <c r="B25" s="243" t="s">
        <v>840</v>
      </c>
      <c r="C25" s="518">
        <v>2151</v>
      </c>
      <c r="D25" s="519">
        <v>1000</v>
      </c>
      <c r="E25" s="399"/>
      <c r="F25" s="501">
        <v>1151</v>
      </c>
      <c r="G25" s="502">
        <v>30523365</v>
      </c>
      <c r="H25" s="509" t="s">
        <v>837</v>
      </c>
      <c r="I25" s="504"/>
      <c r="J25" s="297"/>
      <c r="K25" s="269"/>
    </row>
    <row r="26" spans="1:11" s="81" customFormat="1" ht="14" x14ac:dyDescent="0.3">
      <c r="A26" s="505"/>
      <c r="B26" s="243" t="s">
        <v>841</v>
      </c>
      <c r="C26" s="518"/>
      <c r="D26" s="519">
        <v>700</v>
      </c>
      <c r="E26" s="399"/>
      <c r="F26" s="501"/>
      <c r="G26" s="502">
        <v>30523179</v>
      </c>
      <c r="H26" s="509" t="s">
        <v>837</v>
      </c>
      <c r="I26" s="504"/>
      <c r="J26" s="297"/>
      <c r="K26" s="269"/>
    </row>
    <row r="27" spans="1:11" s="81" customFormat="1" ht="14" x14ac:dyDescent="0.3">
      <c r="A27" s="505"/>
      <c r="B27" s="243" t="s">
        <v>194</v>
      </c>
      <c r="C27" s="518"/>
      <c r="D27" s="519">
        <v>500</v>
      </c>
      <c r="E27" s="399"/>
      <c r="F27" s="501"/>
      <c r="G27" s="502">
        <v>30526913</v>
      </c>
      <c r="H27" s="509" t="s">
        <v>842</v>
      </c>
      <c r="I27" s="520"/>
      <c r="J27" s="297"/>
      <c r="K27" s="269"/>
    </row>
    <row r="28" spans="1:11" s="81" customFormat="1" ht="14" x14ac:dyDescent="0.3">
      <c r="A28" s="505"/>
      <c r="B28" s="243" t="s">
        <v>843</v>
      </c>
      <c r="C28" s="521"/>
      <c r="D28" s="518">
        <v>3417</v>
      </c>
      <c r="E28" s="399"/>
      <c r="F28" s="522"/>
      <c r="G28" s="502">
        <v>30526930</v>
      </c>
      <c r="H28" s="509" t="s">
        <v>842</v>
      </c>
      <c r="I28" s="504"/>
      <c r="J28" s="297"/>
      <c r="K28" s="269"/>
    </row>
    <row r="29" spans="1:11" s="271" customFormat="1" ht="14" x14ac:dyDescent="0.3">
      <c r="A29" s="498"/>
      <c r="B29" s="243" t="s">
        <v>844</v>
      </c>
      <c r="C29" s="519"/>
      <c r="D29" s="523">
        <v>500</v>
      </c>
      <c r="E29" s="399"/>
      <c r="F29" s="524"/>
      <c r="G29" s="502">
        <v>30525521</v>
      </c>
      <c r="H29" s="503" t="s">
        <v>845</v>
      </c>
      <c r="I29" s="520"/>
      <c r="J29" s="390"/>
      <c r="K29" s="270"/>
    </row>
    <row r="30" spans="1:11" s="271" customFormat="1" ht="14" x14ac:dyDescent="0.3">
      <c r="A30" s="498" t="s">
        <v>955</v>
      </c>
      <c r="B30" s="243" t="s">
        <v>846</v>
      </c>
      <c r="C30" s="518"/>
      <c r="D30" s="518">
        <v>1000</v>
      </c>
      <c r="E30" s="399"/>
      <c r="F30" s="524"/>
      <c r="G30" s="502">
        <v>30526916</v>
      </c>
      <c r="H30" s="503" t="s">
        <v>842</v>
      </c>
      <c r="I30" s="520"/>
      <c r="J30" s="390"/>
      <c r="K30" s="270"/>
    </row>
    <row r="31" spans="1:11" s="271" customFormat="1" ht="14" x14ac:dyDescent="0.3">
      <c r="A31" s="498" t="s">
        <v>956</v>
      </c>
      <c r="B31" s="512" t="s">
        <v>847</v>
      </c>
      <c r="C31" s="525"/>
      <c r="D31" s="525">
        <v>500</v>
      </c>
      <c r="E31" s="390"/>
      <c r="F31" s="524"/>
      <c r="G31" s="502">
        <v>30526926</v>
      </c>
      <c r="H31" s="509" t="s">
        <v>842</v>
      </c>
      <c r="I31" s="520"/>
      <c r="J31" s="390"/>
      <c r="K31" s="270"/>
    </row>
    <row r="32" spans="1:11" s="271" customFormat="1" ht="14" x14ac:dyDescent="0.3">
      <c r="A32" s="526"/>
      <c r="B32" s="512" t="s">
        <v>848</v>
      </c>
      <c r="C32" s="525"/>
      <c r="D32" s="525">
        <v>500</v>
      </c>
      <c r="E32" s="390"/>
      <c r="F32" s="524"/>
      <c r="G32" s="502">
        <v>30527336</v>
      </c>
      <c r="H32" s="509" t="s">
        <v>849</v>
      </c>
      <c r="I32" s="520"/>
      <c r="J32" s="390"/>
      <c r="K32" s="270"/>
    </row>
    <row r="33" spans="1:11" s="271" customFormat="1" ht="14" x14ac:dyDescent="0.3">
      <c r="A33" s="526"/>
      <c r="B33" s="512"/>
      <c r="C33" s="513"/>
      <c r="D33" s="527"/>
      <c r="E33" s="390"/>
      <c r="F33" s="524"/>
      <c r="G33" s="502"/>
      <c r="H33" s="509"/>
      <c r="I33" s="520"/>
      <c r="J33" s="390"/>
      <c r="K33" s="270"/>
    </row>
    <row r="34" spans="1:11" s="271" customFormat="1" x14ac:dyDescent="0.25">
      <c r="A34" s="449"/>
      <c r="B34" s="442"/>
      <c r="C34" s="443"/>
      <c r="D34" s="448"/>
      <c r="E34" s="270"/>
      <c r="F34" s="446"/>
      <c r="G34" s="440"/>
      <c r="H34" s="450"/>
      <c r="I34" s="437"/>
      <c r="J34" s="270"/>
      <c r="K34" s="270"/>
    </row>
    <row r="35" spans="1:11" s="199" customFormat="1" x14ac:dyDescent="0.25">
      <c r="A35" s="449"/>
      <c r="B35" s="442"/>
      <c r="C35" s="451"/>
      <c r="D35" s="441"/>
      <c r="E35" s="452"/>
      <c r="F35" s="446"/>
      <c r="G35" s="453"/>
      <c r="H35" s="454"/>
      <c r="I35" s="438"/>
      <c r="J35" s="272"/>
      <c r="K35" s="272"/>
    </row>
    <row r="36" spans="1:11" s="274" customFormat="1" ht="13.5" customHeight="1" x14ac:dyDescent="0.25">
      <c r="A36" s="455"/>
      <c r="B36" s="444"/>
      <c r="C36" s="456"/>
      <c r="D36" s="457"/>
      <c r="E36" s="458"/>
      <c r="F36" s="459"/>
      <c r="G36" s="273"/>
      <c r="H36" s="460"/>
      <c r="I36" s="439"/>
      <c r="J36" s="273"/>
      <c r="K36" s="273"/>
    </row>
    <row r="37" spans="1:11" x14ac:dyDescent="0.25">
      <c r="A37" s="449"/>
      <c r="B37" s="442"/>
      <c r="C37" s="447"/>
      <c r="D37" s="447"/>
      <c r="E37" s="452"/>
      <c r="F37" s="461"/>
      <c r="G37" s="462"/>
      <c r="H37" s="463"/>
      <c r="I37" s="436"/>
    </row>
    <row r="38" spans="1:11" x14ac:dyDescent="0.25">
      <c r="A38" s="449"/>
      <c r="B38" s="442"/>
      <c r="C38" s="464"/>
      <c r="D38" s="465"/>
      <c r="E38" s="452"/>
      <c r="F38" s="466"/>
      <c r="G38" s="450"/>
      <c r="H38" s="463"/>
      <c r="I38" s="436"/>
    </row>
    <row r="39" spans="1:11" x14ac:dyDescent="0.25">
      <c r="A39" s="449"/>
      <c r="B39" s="442"/>
      <c r="C39" s="447"/>
      <c r="D39" s="467"/>
      <c r="E39" s="452"/>
      <c r="F39" s="467"/>
      <c r="G39" s="467"/>
      <c r="H39" s="463"/>
      <c r="I39" s="436"/>
    </row>
    <row r="40" spans="1:11" x14ac:dyDescent="0.25">
      <c r="A40" s="79"/>
      <c r="B40" s="444"/>
      <c r="C40" s="468"/>
      <c r="D40" s="469"/>
      <c r="E40" s="13"/>
      <c r="F40" s="470"/>
      <c r="G40" s="287"/>
      <c r="H40" s="470"/>
      <c r="I40" s="436"/>
    </row>
    <row r="41" spans="1:11" x14ac:dyDescent="0.25">
      <c r="A41" s="79"/>
      <c r="B41" s="444"/>
      <c r="C41" s="257"/>
      <c r="D41" s="469"/>
      <c r="E41" s="13"/>
      <c r="F41" s="470"/>
      <c r="G41" s="287"/>
      <c r="H41" s="470"/>
      <c r="I41" s="436"/>
    </row>
    <row r="42" spans="1:11" x14ac:dyDescent="0.25">
      <c r="A42" s="202"/>
      <c r="B42" s="54"/>
      <c r="C42" s="257"/>
      <c r="D42" s="168"/>
      <c r="E42" s="13"/>
      <c r="F42" s="471"/>
      <c r="G42" s="472"/>
      <c r="H42" s="473"/>
      <c r="I42" s="436"/>
    </row>
    <row r="43" spans="1:11" x14ac:dyDescent="0.25">
      <c r="C43" s="407"/>
      <c r="D43" s="407"/>
      <c r="E43" s="13"/>
      <c r="F43" s="470"/>
      <c r="G43" s="474"/>
      <c r="H43" s="46"/>
      <c r="I43" s="436"/>
    </row>
    <row r="44" spans="1:11" x14ac:dyDescent="0.25">
      <c r="A44" s="449"/>
      <c r="B44" s="475"/>
      <c r="C44" s="476"/>
      <c r="D44" s="407"/>
      <c r="E44" s="13"/>
      <c r="F44" s="471"/>
      <c r="G44" s="474"/>
      <c r="H44" s="46"/>
      <c r="I44" s="436"/>
    </row>
    <row r="45" spans="1:11" x14ac:dyDescent="0.25">
      <c r="C45" s="168"/>
      <c r="D45" s="168"/>
      <c r="E45" s="13"/>
      <c r="F45" s="471"/>
      <c r="G45" s="474"/>
      <c r="H45" s="46"/>
      <c r="I45" s="436"/>
    </row>
    <row r="46" spans="1:11" x14ac:dyDescent="0.25">
      <c r="C46" s="257"/>
      <c r="D46" s="257"/>
      <c r="E46" s="13"/>
      <c r="F46" s="25"/>
      <c r="G46" s="474"/>
      <c r="H46" s="81"/>
      <c r="I46" s="436"/>
    </row>
    <row r="47" spans="1:11" x14ac:dyDescent="0.25">
      <c r="C47" s="257"/>
      <c r="D47" s="257"/>
      <c r="E47" s="13"/>
      <c r="F47" s="25"/>
      <c r="G47" s="474"/>
      <c r="H47" s="81"/>
      <c r="I47" s="436"/>
    </row>
    <row r="48" spans="1:11" ht="13" x14ac:dyDescent="0.3">
      <c r="A48" s="3"/>
      <c r="B48" s="56"/>
      <c r="C48" s="168"/>
      <c r="D48" s="168"/>
      <c r="E48" s="13"/>
      <c r="F48" s="25"/>
      <c r="G48" s="46"/>
      <c r="H48" s="46"/>
      <c r="I48" s="436"/>
    </row>
    <row r="49" spans="3:6" x14ac:dyDescent="0.25">
      <c r="C49" s="13"/>
      <c r="D49" s="13"/>
      <c r="E49" s="13"/>
      <c r="F49" s="25"/>
    </row>
    <row r="50" spans="3:6" x14ac:dyDescent="0.25">
      <c r="C50" s="13"/>
      <c r="D50" s="13"/>
      <c r="E50" s="13"/>
      <c r="F50" s="25"/>
    </row>
    <row r="51" spans="3:6" x14ac:dyDescent="0.25">
      <c r="C51" s="13"/>
      <c r="D51" s="13"/>
      <c r="E51" s="13"/>
      <c r="F51" s="25"/>
    </row>
    <row r="52" spans="3:6" x14ac:dyDescent="0.25">
      <c r="C52" s="13"/>
      <c r="D52" s="13"/>
      <c r="E52" s="13"/>
      <c r="F52" s="25"/>
    </row>
    <row r="53" spans="3:6" x14ac:dyDescent="0.25">
      <c r="C53" s="13"/>
      <c r="D53" s="13"/>
      <c r="E53" s="13"/>
      <c r="F53" s="25"/>
    </row>
    <row r="54" spans="3:6" x14ac:dyDescent="0.25">
      <c r="C54" s="13"/>
      <c r="D54" s="13"/>
      <c r="E54" s="13"/>
      <c r="F54" s="25"/>
    </row>
    <row r="55" spans="3:6" x14ac:dyDescent="0.25">
      <c r="C55" s="13"/>
      <c r="D55" s="13"/>
      <c r="E55" s="13"/>
      <c r="F55" s="25"/>
    </row>
    <row r="56" spans="3:6" x14ac:dyDescent="0.25">
      <c r="C56" s="13"/>
      <c r="D56" s="13"/>
      <c r="E56" s="13"/>
      <c r="F56" s="25"/>
    </row>
    <row r="57" spans="3:6" x14ac:dyDescent="0.25">
      <c r="C57" s="13"/>
      <c r="D57" s="13"/>
      <c r="E57" s="13"/>
      <c r="F57" s="25"/>
    </row>
    <row r="58" spans="3:6" x14ac:dyDescent="0.25">
      <c r="C58" s="13"/>
      <c r="D58" s="13"/>
      <c r="E58" s="13"/>
      <c r="F58" s="25"/>
    </row>
    <row r="59" spans="3:6" x14ac:dyDescent="0.25">
      <c r="C59" s="13"/>
      <c r="D59" s="13"/>
      <c r="E59" s="13"/>
      <c r="F59" s="25"/>
    </row>
    <row r="60" spans="3:6" x14ac:dyDescent="0.25">
      <c r="C60" s="13"/>
      <c r="D60" s="13"/>
      <c r="E60" s="13"/>
      <c r="F60" s="25"/>
    </row>
    <row r="61" spans="3:6" x14ac:dyDescent="0.25">
      <c r="C61" s="13"/>
      <c r="D61" s="13"/>
      <c r="E61" s="13"/>
      <c r="F61" s="25"/>
    </row>
    <row r="62" spans="3:6" x14ac:dyDescent="0.25">
      <c r="C62" s="13"/>
      <c r="D62" s="13"/>
      <c r="E62" s="13"/>
      <c r="F62" s="25"/>
    </row>
    <row r="63" spans="3:6" x14ac:dyDescent="0.25">
      <c r="C63" s="13"/>
      <c r="D63" s="13"/>
      <c r="E63" s="13"/>
      <c r="F63" s="25"/>
    </row>
    <row r="64" spans="3:6" x14ac:dyDescent="0.25">
      <c r="C64" s="13"/>
      <c r="D64" s="13"/>
      <c r="E64" s="13"/>
      <c r="F64" s="25"/>
    </row>
    <row r="65" spans="3:6" x14ac:dyDescent="0.25">
      <c r="C65" s="13"/>
      <c r="D65" s="13"/>
      <c r="E65" s="13"/>
      <c r="F65" s="25"/>
    </row>
    <row r="66" spans="3:6" x14ac:dyDescent="0.25">
      <c r="C66" s="13"/>
      <c r="D66" s="13"/>
      <c r="E66" s="13"/>
      <c r="F66" s="25"/>
    </row>
    <row r="67" spans="3:6" x14ac:dyDescent="0.25">
      <c r="C67" s="13"/>
      <c r="D67" s="13"/>
      <c r="E67" s="13"/>
      <c r="F67" s="25"/>
    </row>
    <row r="68" spans="3:6" x14ac:dyDescent="0.25">
      <c r="C68" s="13"/>
      <c r="D68" s="13"/>
      <c r="E68" s="13"/>
      <c r="F68" s="25"/>
    </row>
    <row r="69" spans="3:6" x14ac:dyDescent="0.25">
      <c r="C69" s="13"/>
      <c r="D69" s="13"/>
      <c r="E69" s="13"/>
      <c r="F69" s="25"/>
    </row>
    <row r="70" spans="3:6" x14ac:dyDescent="0.25">
      <c r="C70" s="13"/>
      <c r="D70" s="13"/>
      <c r="E70" s="13"/>
      <c r="F70" s="25"/>
    </row>
    <row r="71" spans="3:6" x14ac:dyDescent="0.25">
      <c r="C71" s="13"/>
      <c r="D71" s="13"/>
      <c r="E71" s="13"/>
      <c r="F71" s="25"/>
    </row>
    <row r="72" spans="3:6" x14ac:dyDescent="0.25">
      <c r="C72" s="13"/>
      <c r="D72" s="13"/>
      <c r="E72" s="13"/>
      <c r="F72" s="25"/>
    </row>
    <row r="73" spans="3:6" x14ac:dyDescent="0.25">
      <c r="C73" s="13"/>
      <c r="D73" s="13"/>
      <c r="E73" s="13"/>
      <c r="F73" s="25"/>
    </row>
    <row r="74" spans="3:6" x14ac:dyDescent="0.25">
      <c r="C74" s="13"/>
      <c r="D74" s="13"/>
      <c r="E74" s="13"/>
      <c r="F74" s="25"/>
    </row>
    <row r="75" spans="3:6" x14ac:dyDescent="0.25">
      <c r="C75" s="13"/>
      <c r="D75" s="13"/>
      <c r="E75" s="13"/>
      <c r="F75" s="25"/>
    </row>
    <row r="76" spans="3:6" x14ac:dyDescent="0.25">
      <c r="C76" s="13"/>
      <c r="D76" s="13"/>
      <c r="E76" s="13"/>
      <c r="F76" s="25"/>
    </row>
    <row r="77" spans="3:6" x14ac:dyDescent="0.25">
      <c r="C77" s="13"/>
      <c r="D77" s="13"/>
      <c r="E77" s="13"/>
      <c r="F77" s="25"/>
    </row>
    <row r="78" spans="3:6" x14ac:dyDescent="0.25">
      <c r="C78" s="13"/>
      <c r="D78" s="13"/>
      <c r="E78" s="13"/>
      <c r="F78" s="25"/>
    </row>
    <row r="79" spans="3:6" x14ac:dyDescent="0.25">
      <c r="C79" s="13"/>
      <c r="D79" s="13"/>
      <c r="E79" s="13"/>
      <c r="F79" s="25"/>
    </row>
    <row r="80" spans="3:6" x14ac:dyDescent="0.25">
      <c r="C80" s="13"/>
      <c r="D80" s="13"/>
      <c r="E80" s="13"/>
      <c r="F80" s="25"/>
    </row>
    <row r="81" spans="3:6" x14ac:dyDescent="0.25">
      <c r="C81" s="13"/>
      <c r="D81" s="13"/>
      <c r="E81" s="13"/>
      <c r="F81" s="25"/>
    </row>
    <row r="82" spans="3:6" x14ac:dyDescent="0.25">
      <c r="C82" s="13"/>
      <c r="D82" s="13"/>
      <c r="E82" s="13"/>
      <c r="F82" s="25"/>
    </row>
    <row r="83" spans="3:6" x14ac:dyDescent="0.25">
      <c r="C83" s="13"/>
      <c r="D83" s="13"/>
      <c r="E83" s="13"/>
      <c r="F83" s="25"/>
    </row>
    <row r="84" spans="3:6" x14ac:dyDescent="0.25">
      <c r="C84" s="13"/>
      <c r="D84" s="13"/>
      <c r="E84" s="13"/>
      <c r="F84" s="25"/>
    </row>
    <row r="85" spans="3:6" x14ac:dyDescent="0.25">
      <c r="C85" s="13"/>
      <c r="D85" s="13"/>
      <c r="E85" s="13"/>
      <c r="F85" s="25"/>
    </row>
    <row r="86" spans="3:6" x14ac:dyDescent="0.25">
      <c r="C86" s="13"/>
      <c r="D86" s="13"/>
      <c r="E86" s="13"/>
      <c r="F86" s="25"/>
    </row>
    <row r="87" spans="3:6" x14ac:dyDescent="0.25">
      <c r="C87" s="13"/>
      <c r="D87" s="13"/>
      <c r="E87" s="13"/>
      <c r="F87" s="25"/>
    </row>
    <row r="88" spans="3:6" x14ac:dyDescent="0.25">
      <c r="C88" s="13"/>
      <c r="D88" s="13"/>
      <c r="E88" s="13"/>
      <c r="F88" s="25"/>
    </row>
    <row r="89" spans="3:6" x14ac:dyDescent="0.25">
      <c r="C89" s="13"/>
      <c r="D89" s="13"/>
      <c r="E89" s="13"/>
      <c r="F89" s="25"/>
    </row>
    <row r="90" spans="3:6" x14ac:dyDescent="0.25">
      <c r="C90" s="13"/>
      <c r="D90" s="13"/>
      <c r="E90" s="13"/>
      <c r="F90" s="25"/>
    </row>
    <row r="91" spans="3:6" x14ac:dyDescent="0.25">
      <c r="C91" s="13"/>
      <c r="D91" s="13"/>
      <c r="E91" s="13"/>
      <c r="F91" s="25"/>
    </row>
    <row r="92" spans="3:6" x14ac:dyDescent="0.25">
      <c r="C92" s="13"/>
      <c r="D92" s="13"/>
      <c r="E92" s="13"/>
      <c r="F92" s="25"/>
    </row>
    <row r="93" spans="3:6" x14ac:dyDescent="0.25">
      <c r="C93" s="13"/>
      <c r="D93" s="13"/>
      <c r="E93" s="13"/>
      <c r="F93" s="25"/>
    </row>
    <row r="94" spans="3:6" x14ac:dyDescent="0.25">
      <c r="C94" s="13"/>
      <c r="D94" s="13"/>
      <c r="E94" s="13"/>
      <c r="F94" s="25"/>
    </row>
    <row r="95" spans="3:6" x14ac:dyDescent="0.25">
      <c r="C95" s="13"/>
      <c r="D95" s="13"/>
      <c r="E95" s="13"/>
      <c r="F95" s="25"/>
    </row>
    <row r="96" spans="3:6" x14ac:dyDescent="0.25">
      <c r="C96" s="13"/>
      <c r="D96" s="13"/>
      <c r="E96" s="13"/>
      <c r="F96" s="25"/>
    </row>
    <row r="97" spans="3:6" x14ac:dyDescent="0.25">
      <c r="C97" s="13"/>
      <c r="D97" s="13"/>
      <c r="E97" s="13"/>
      <c r="F97" s="25"/>
    </row>
    <row r="98" spans="3:6" x14ac:dyDescent="0.25">
      <c r="C98" s="13"/>
      <c r="D98" s="13"/>
      <c r="E98" s="13"/>
      <c r="F98" s="25"/>
    </row>
    <row r="99" spans="3:6" x14ac:dyDescent="0.25">
      <c r="C99" s="13"/>
      <c r="D99" s="13"/>
      <c r="E99" s="13"/>
      <c r="F99" s="25"/>
    </row>
    <row r="100" spans="3:6" x14ac:dyDescent="0.25">
      <c r="C100" s="13"/>
      <c r="D100" s="13"/>
      <c r="E100" s="13"/>
      <c r="F100" s="25"/>
    </row>
    <row r="101" spans="3:6" x14ac:dyDescent="0.25">
      <c r="C101" s="13"/>
      <c r="D101" s="13"/>
      <c r="E101" s="13"/>
      <c r="F101" s="25"/>
    </row>
    <row r="102" spans="3:6" x14ac:dyDescent="0.25">
      <c r="C102" s="13"/>
      <c r="D102" s="13"/>
      <c r="E102" s="13"/>
      <c r="F102" s="25"/>
    </row>
    <row r="103" spans="3:6" x14ac:dyDescent="0.25">
      <c r="C103" s="13"/>
      <c r="D103" s="13"/>
      <c r="E103" s="13"/>
      <c r="F103" s="25"/>
    </row>
    <row r="104" spans="3:6" x14ac:dyDescent="0.25">
      <c r="C104" s="13"/>
      <c r="D104" s="13"/>
      <c r="E104" s="13"/>
      <c r="F104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Footer>&amp;R&amp;"Arial,Italic"&amp;8&amp;D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C2E2-3C15-4F10-8755-966FACC1F8B1}">
  <dimension ref="A1:L115"/>
  <sheetViews>
    <sheetView zoomScaleNormal="100" workbookViewId="0">
      <selection activeCell="B14" sqref="B14"/>
    </sheetView>
  </sheetViews>
  <sheetFormatPr defaultRowHeight="12.5" x14ac:dyDescent="0.25"/>
  <cols>
    <col min="1" max="1" width="10.1796875" customWidth="1"/>
    <col min="2" max="2" width="68.81640625" style="2" customWidth="1"/>
    <col min="3" max="3" width="18.453125" customWidth="1"/>
    <col min="4" max="4" width="14.1796875" customWidth="1"/>
    <col min="5" max="5" width="3.453125" customWidth="1"/>
    <col min="6" max="6" width="14.81640625" style="5" customWidth="1"/>
    <col min="7" max="7" width="19.54296875" bestFit="1" customWidth="1"/>
    <col min="8" max="8" width="9" style="1" customWidth="1"/>
    <col min="9" max="9" width="18.26953125" customWidth="1"/>
    <col min="10" max="10" width="12.453125" customWidth="1"/>
    <col min="11" max="11" width="17.7265625" customWidth="1"/>
    <col min="12" max="12" width="7.81640625" hidden="1" customWidth="1"/>
    <col min="13" max="13" width="14.26953125" customWidth="1"/>
  </cols>
  <sheetData>
    <row r="1" spans="1:11" ht="13.5" thickBot="1" x14ac:dyDescent="0.35">
      <c r="A1" s="37" t="s">
        <v>769</v>
      </c>
      <c r="B1" s="44"/>
      <c r="C1" s="24"/>
      <c r="D1" s="24"/>
      <c r="E1" s="24"/>
      <c r="F1" s="21">
        <f>27250-E5</f>
        <v>27250</v>
      </c>
      <c r="G1" s="39"/>
      <c r="H1" s="17"/>
      <c r="I1" s="16"/>
    </row>
    <row r="2" spans="1:11" ht="19.5" customHeight="1" thickTop="1" x14ac:dyDescent="0.35">
      <c r="A2" s="14" t="s">
        <v>70</v>
      </c>
      <c r="B2" s="15"/>
      <c r="D2" s="73" t="s">
        <v>27</v>
      </c>
      <c r="E2" s="73"/>
      <c r="F2" s="5">
        <f>SUM(F1-D5)</f>
        <v>65.360000000000582</v>
      </c>
      <c r="G2" s="74"/>
      <c r="H2" s="17"/>
      <c r="I2" s="16"/>
    </row>
    <row r="3" spans="1:11" ht="13" x14ac:dyDescent="0.3">
      <c r="A3" s="3" t="s">
        <v>18</v>
      </c>
      <c r="B3" s="18" t="s">
        <v>54</v>
      </c>
      <c r="C3" s="16"/>
      <c r="D3" s="16"/>
      <c r="E3" s="16"/>
      <c r="F3" s="19"/>
      <c r="G3" s="16"/>
      <c r="H3" s="17"/>
      <c r="I3" s="18"/>
    </row>
    <row r="4" spans="1:11" ht="13" x14ac:dyDescent="0.3">
      <c r="A4" s="18"/>
      <c r="B4" s="74" t="s">
        <v>31</v>
      </c>
      <c r="C4" s="18"/>
      <c r="D4" s="16"/>
      <c r="E4" s="16"/>
      <c r="F4" s="19"/>
      <c r="G4" s="16"/>
      <c r="H4" s="17"/>
      <c r="I4" s="18"/>
    </row>
    <row r="5" spans="1:11" ht="13" x14ac:dyDescent="0.3">
      <c r="A5" s="18"/>
      <c r="B5" s="18"/>
      <c r="C5" s="20" t="s">
        <v>45</v>
      </c>
      <c r="D5" s="23">
        <f>SUM(D8:D91)</f>
        <v>27184.639999999999</v>
      </c>
      <c r="E5" s="24"/>
      <c r="F5" s="23">
        <f>SUM(F8:F91)</f>
        <v>394277.61999999994</v>
      </c>
      <c r="G5" s="16"/>
      <c r="H5" s="17"/>
      <c r="I5" s="18"/>
    </row>
    <row r="6" spans="1:11" ht="11.25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1" s="76" customFormat="1" ht="34.5" customHeight="1" x14ac:dyDescent="0.25">
      <c r="A7" s="7" t="s">
        <v>20</v>
      </c>
      <c r="B7" s="8" t="s">
        <v>21</v>
      </c>
      <c r="C7" s="9" t="s">
        <v>24</v>
      </c>
      <c r="D7" s="12" t="s">
        <v>25</v>
      </c>
      <c r="E7" s="12"/>
      <c r="F7" s="12" t="s">
        <v>26</v>
      </c>
      <c r="G7" s="75" t="s">
        <v>46</v>
      </c>
      <c r="H7" s="8" t="s">
        <v>2</v>
      </c>
      <c r="I7" s="8" t="s">
        <v>22</v>
      </c>
      <c r="J7" s="8" t="s">
        <v>0</v>
      </c>
      <c r="K7" s="11"/>
    </row>
    <row r="8" spans="1:11" ht="14" x14ac:dyDescent="0.3">
      <c r="A8" s="166" t="s">
        <v>770</v>
      </c>
      <c r="B8" s="163" t="s">
        <v>771</v>
      </c>
      <c r="C8" s="230">
        <v>1128</v>
      </c>
      <c r="D8" s="230">
        <v>562.5</v>
      </c>
      <c r="E8" s="231"/>
      <c r="F8" s="377">
        <v>562.5</v>
      </c>
      <c r="G8" s="161">
        <v>43585</v>
      </c>
      <c r="H8" s="160"/>
      <c r="I8" s="161"/>
      <c r="J8" s="160"/>
    </row>
    <row r="9" spans="1:11" ht="14" x14ac:dyDescent="0.3">
      <c r="A9" s="291" t="s">
        <v>772</v>
      </c>
      <c r="B9" s="293" t="s">
        <v>773</v>
      </c>
      <c r="C9" s="292">
        <v>7260</v>
      </c>
      <c r="D9" s="159">
        <v>500</v>
      </c>
      <c r="E9" s="293"/>
      <c r="F9" s="378">
        <v>5760</v>
      </c>
      <c r="G9" s="294">
        <v>43696</v>
      </c>
      <c r="H9" s="160"/>
      <c r="I9" s="161"/>
      <c r="J9" s="160"/>
    </row>
    <row r="10" spans="1:11" ht="14" x14ac:dyDescent="0.3">
      <c r="A10" s="162" t="s">
        <v>774</v>
      </c>
      <c r="B10" s="163" t="s">
        <v>775</v>
      </c>
      <c r="C10" s="164">
        <v>390000</v>
      </c>
      <c r="D10" s="164">
        <v>3000</v>
      </c>
      <c r="E10" s="159"/>
      <c r="F10" s="165">
        <v>305000</v>
      </c>
      <c r="G10" s="161">
        <v>43586</v>
      </c>
      <c r="H10" s="160"/>
      <c r="I10" s="161"/>
      <c r="J10" s="160"/>
    </row>
    <row r="11" spans="1:11" ht="14" x14ac:dyDescent="0.3">
      <c r="A11" s="162" t="s">
        <v>776</v>
      </c>
      <c r="B11" s="163" t="s">
        <v>777</v>
      </c>
      <c r="C11" s="230">
        <v>458588</v>
      </c>
      <c r="D11" s="230">
        <v>1940</v>
      </c>
      <c r="E11" s="159"/>
      <c r="F11" s="233"/>
      <c r="G11" s="161">
        <v>43642</v>
      </c>
      <c r="H11" s="160"/>
      <c r="I11" s="161"/>
      <c r="J11" s="160"/>
    </row>
    <row r="12" spans="1:11" ht="14" x14ac:dyDescent="0.3">
      <c r="A12" s="162" t="s">
        <v>778</v>
      </c>
      <c r="B12" s="163" t="s">
        <v>779</v>
      </c>
      <c r="C12" s="164">
        <v>27000</v>
      </c>
      <c r="D12" s="164">
        <v>250</v>
      </c>
      <c r="E12" s="159"/>
      <c r="F12" s="165">
        <v>12250</v>
      </c>
      <c r="G12" s="161">
        <v>43668</v>
      </c>
      <c r="H12" s="160"/>
      <c r="I12" s="234"/>
      <c r="J12" s="159"/>
    </row>
    <row r="13" spans="1:11" ht="14" x14ac:dyDescent="0.3">
      <c r="A13" s="162" t="s">
        <v>780</v>
      </c>
      <c r="B13" s="163" t="s">
        <v>781</v>
      </c>
      <c r="C13" s="230">
        <v>55.35</v>
      </c>
      <c r="D13" s="231">
        <v>27.68</v>
      </c>
      <c r="F13" s="377">
        <v>27.67</v>
      </c>
      <c r="G13" s="234">
        <v>43691</v>
      </c>
      <c r="H13" s="160"/>
      <c r="I13" s="161"/>
      <c r="J13" s="159"/>
    </row>
    <row r="14" spans="1:11" ht="14" x14ac:dyDescent="0.3">
      <c r="A14" s="296" t="s">
        <v>782</v>
      </c>
      <c r="B14" s="379" t="s">
        <v>783</v>
      </c>
      <c r="C14" s="237">
        <v>1260</v>
      </c>
      <c r="D14" s="295">
        <v>472.5</v>
      </c>
      <c r="F14" s="380">
        <v>787.5</v>
      </c>
      <c r="G14" s="294">
        <v>43703</v>
      </c>
      <c r="H14" s="160"/>
      <c r="I14" s="161"/>
      <c r="J14" s="160"/>
    </row>
    <row r="15" spans="1:11" ht="14" x14ac:dyDescent="0.3">
      <c r="A15" s="166" t="s">
        <v>784</v>
      </c>
      <c r="B15" s="163" t="s">
        <v>785</v>
      </c>
      <c r="C15" s="236">
        <v>112.83</v>
      </c>
      <c r="D15" s="230">
        <v>56.42</v>
      </c>
      <c r="E15" s="231"/>
      <c r="F15" s="377">
        <v>56.41</v>
      </c>
      <c r="G15" s="161">
        <v>43724</v>
      </c>
      <c r="H15" s="160"/>
      <c r="I15" s="235"/>
      <c r="J15" s="160"/>
    </row>
    <row r="16" spans="1:11" ht="14" x14ac:dyDescent="0.3">
      <c r="A16" s="162" t="s">
        <v>786</v>
      </c>
      <c r="B16" s="163" t="s">
        <v>787</v>
      </c>
      <c r="C16" s="290">
        <v>965</v>
      </c>
      <c r="D16" s="290">
        <v>482.5</v>
      </c>
      <c r="F16" s="233">
        <v>482.5</v>
      </c>
      <c r="G16" s="161">
        <v>43727</v>
      </c>
      <c r="H16" s="160"/>
      <c r="I16" s="235"/>
      <c r="J16" s="160"/>
    </row>
    <row r="17" spans="1:11" ht="14" x14ac:dyDescent="0.3">
      <c r="A17" s="166" t="s">
        <v>788</v>
      </c>
      <c r="B17" s="163" t="s">
        <v>789</v>
      </c>
      <c r="C17" s="236">
        <v>3479</v>
      </c>
      <c r="D17" s="230">
        <v>3479</v>
      </c>
      <c r="E17" s="231"/>
      <c r="F17" s="377"/>
      <c r="G17" s="161">
        <v>43769</v>
      </c>
      <c r="H17" s="160"/>
      <c r="I17" s="161"/>
      <c r="J17" s="160"/>
    </row>
    <row r="18" spans="1:11" ht="14" x14ac:dyDescent="0.3">
      <c r="A18" s="162" t="s">
        <v>790</v>
      </c>
      <c r="B18" s="163" t="s">
        <v>791</v>
      </c>
      <c r="C18" s="164">
        <v>830.08</v>
      </c>
      <c r="D18" s="295">
        <v>415.04</v>
      </c>
      <c r="E18" s="159"/>
      <c r="F18" s="381">
        <v>415.04</v>
      </c>
      <c r="G18" s="382" t="s">
        <v>792</v>
      </c>
      <c r="H18" s="160"/>
      <c r="I18" s="161"/>
      <c r="J18" s="159"/>
    </row>
    <row r="19" spans="1:11" ht="14" x14ac:dyDescent="0.3">
      <c r="A19" s="162" t="s">
        <v>793</v>
      </c>
      <c r="B19" s="163" t="s">
        <v>794</v>
      </c>
      <c r="C19" s="164">
        <v>79719</v>
      </c>
      <c r="D19" s="295">
        <v>1600</v>
      </c>
      <c r="E19" s="159"/>
      <c r="F19" s="240">
        <v>58319</v>
      </c>
      <c r="G19" s="161">
        <v>43817</v>
      </c>
      <c r="J19" s="160"/>
    </row>
    <row r="20" spans="1:11" ht="14" x14ac:dyDescent="0.3">
      <c r="A20" s="159" t="s">
        <v>795</v>
      </c>
      <c r="B20" s="163" t="s">
        <v>796</v>
      </c>
      <c r="C20" s="159">
        <v>2200</v>
      </c>
      <c r="D20" s="159">
        <v>1100</v>
      </c>
      <c r="E20" s="159"/>
      <c r="F20" s="233">
        <v>1100</v>
      </c>
      <c r="G20" s="161">
        <v>43880</v>
      </c>
      <c r="H20" s="160"/>
      <c r="I20" s="161"/>
      <c r="J20" s="1"/>
    </row>
    <row r="21" spans="1:11" ht="14" x14ac:dyDescent="0.3">
      <c r="A21" s="296" t="s">
        <v>797</v>
      </c>
      <c r="B21" s="237" t="s">
        <v>798</v>
      </c>
      <c r="C21" s="383">
        <v>2473</v>
      </c>
      <c r="D21" s="159">
        <v>2473</v>
      </c>
      <c r="E21" s="297"/>
      <c r="F21" s="384"/>
      <c r="G21" s="161">
        <v>43913</v>
      </c>
      <c r="H21" s="160"/>
      <c r="I21" s="234"/>
      <c r="J21" s="160"/>
    </row>
    <row r="22" spans="1:11" ht="28" x14ac:dyDescent="0.3">
      <c r="A22" s="385" t="s">
        <v>799</v>
      </c>
      <c r="B22" s="243" t="s">
        <v>800</v>
      </c>
      <c r="C22" s="297">
        <v>2250</v>
      </c>
      <c r="D22" s="297">
        <v>2250</v>
      </c>
      <c r="E22" s="231"/>
      <c r="F22" s="386"/>
      <c r="G22" s="234">
        <v>43910</v>
      </c>
      <c r="H22" s="160"/>
      <c r="I22" s="161"/>
      <c r="J22" s="160"/>
    </row>
    <row r="23" spans="1:11" ht="14" x14ac:dyDescent="0.3">
      <c r="A23" s="296" t="s">
        <v>801</v>
      </c>
      <c r="B23" s="267" t="s">
        <v>802</v>
      </c>
      <c r="C23" s="387">
        <v>6620</v>
      </c>
      <c r="D23" s="387">
        <v>550</v>
      </c>
      <c r="E23" s="238"/>
      <c r="F23" s="164">
        <v>5520</v>
      </c>
      <c r="G23" s="161">
        <v>43913</v>
      </c>
      <c r="H23" s="160"/>
      <c r="I23" s="161"/>
      <c r="J23" s="160"/>
    </row>
    <row r="24" spans="1:11" ht="28" x14ac:dyDescent="0.3">
      <c r="A24" s="162" t="s">
        <v>803</v>
      </c>
      <c r="B24" s="243" t="s">
        <v>804</v>
      </c>
      <c r="C24" s="387">
        <v>1161</v>
      </c>
      <c r="D24" s="387">
        <v>682</v>
      </c>
      <c r="E24" s="159"/>
      <c r="F24" s="388">
        <v>105</v>
      </c>
      <c r="G24" s="161">
        <v>43910</v>
      </c>
      <c r="H24" s="160"/>
      <c r="I24" s="161"/>
      <c r="J24" s="241"/>
      <c r="K24" s="138"/>
    </row>
    <row r="25" spans="1:11" ht="14" x14ac:dyDescent="0.3">
      <c r="A25" s="162" t="s">
        <v>805</v>
      </c>
      <c r="B25" s="163" t="s">
        <v>806</v>
      </c>
      <c r="C25" s="387">
        <v>2500</v>
      </c>
      <c r="D25" s="387">
        <v>2500</v>
      </c>
      <c r="E25" s="238"/>
      <c r="F25" s="164"/>
      <c r="G25" s="161">
        <v>43913</v>
      </c>
      <c r="H25" s="160"/>
      <c r="I25" s="161"/>
      <c r="J25" s="241"/>
    </row>
    <row r="26" spans="1:11" ht="14" x14ac:dyDescent="0.3">
      <c r="A26" s="389" t="s">
        <v>807</v>
      </c>
      <c r="B26" s="267" t="s">
        <v>808</v>
      </c>
      <c r="C26" s="390">
        <v>1452</v>
      </c>
      <c r="D26" s="390">
        <v>952</v>
      </c>
      <c r="F26" s="391"/>
      <c r="G26" s="161">
        <v>43913</v>
      </c>
      <c r="H26" s="160"/>
      <c r="I26" s="161"/>
      <c r="J26" s="241"/>
    </row>
    <row r="27" spans="1:11" ht="14" x14ac:dyDescent="0.3">
      <c r="A27" s="162" t="s">
        <v>809</v>
      </c>
      <c r="B27" s="163" t="s">
        <v>810</v>
      </c>
      <c r="C27" s="387">
        <v>7784</v>
      </c>
      <c r="D27" s="392">
        <v>3892</v>
      </c>
      <c r="F27" s="388">
        <v>3892</v>
      </c>
      <c r="G27" s="160" t="s">
        <v>347</v>
      </c>
      <c r="H27" s="160"/>
      <c r="I27" s="161"/>
      <c r="J27" s="241"/>
    </row>
    <row r="28" spans="1:11" ht="14" x14ac:dyDescent="0.3">
      <c r="A28" s="162"/>
      <c r="B28" s="243"/>
      <c r="C28" s="244"/>
      <c r="D28" s="244"/>
      <c r="E28" s="245"/>
      <c r="F28" s="246"/>
      <c r="G28" s="247"/>
      <c r="H28" s="248"/>
      <c r="I28" s="161"/>
      <c r="J28" s="241"/>
    </row>
    <row r="29" spans="1:11" ht="14" x14ac:dyDescent="0.3">
      <c r="A29" s="162"/>
      <c r="B29" s="163"/>
      <c r="C29" s="242"/>
      <c r="D29" s="164"/>
      <c r="E29" s="238"/>
      <c r="F29" s="165"/>
      <c r="G29" s="161"/>
      <c r="H29" s="160"/>
      <c r="I29" s="161"/>
      <c r="J29" s="241"/>
    </row>
    <row r="30" spans="1:11" ht="14" x14ac:dyDescent="0.3">
      <c r="A30" s="162"/>
      <c r="B30" s="163"/>
      <c r="C30" s="164"/>
      <c r="D30" s="164"/>
      <c r="E30" s="238"/>
      <c r="F30" s="165"/>
      <c r="G30" s="161"/>
      <c r="H30" s="160"/>
      <c r="I30" s="161"/>
      <c r="J30" s="241"/>
    </row>
    <row r="31" spans="1:11" ht="14" x14ac:dyDescent="0.3">
      <c r="A31" s="162"/>
      <c r="B31" s="163"/>
      <c r="C31" s="164"/>
      <c r="D31" s="164"/>
      <c r="E31" s="238"/>
      <c r="F31" s="165"/>
      <c r="G31" s="161"/>
      <c r="H31" s="160"/>
      <c r="I31" s="161"/>
      <c r="J31" s="241"/>
    </row>
    <row r="32" spans="1:11" ht="14" x14ac:dyDescent="0.3">
      <c r="A32" s="162"/>
      <c r="B32" s="163"/>
      <c r="C32" s="164"/>
      <c r="D32" s="164"/>
      <c r="E32" s="238"/>
      <c r="F32" s="165"/>
      <c r="G32" s="161"/>
      <c r="H32" s="160"/>
      <c r="I32" s="161"/>
      <c r="J32" s="241"/>
      <c r="K32" s="138"/>
    </row>
    <row r="33" spans="1:12" ht="14" x14ac:dyDescent="0.3">
      <c r="A33" s="162"/>
      <c r="B33" s="163"/>
      <c r="C33" s="242"/>
      <c r="D33" s="164"/>
      <c r="E33" s="238"/>
      <c r="F33" s="249"/>
      <c r="G33" s="161"/>
      <c r="H33" s="160"/>
      <c r="I33" s="161"/>
      <c r="J33" s="241"/>
    </row>
    <row r="34" spans="1:12" ht="14" x14ac:dyDescent="0.3">
      <c r="A34" s="162"/>
      <c r="B34" s="164"/>
      <c r="C34" s="250"/>
      <c r="D34" s="251"/>
      <c r="E34" s="250"/>
      <c r="F34" s="251"/>
      <c r="G34" s="161"/>
      <c r="H34" s="160"/>
      <c r="I34" s="161"/>
      <c r="J34" s="241"/>
    </row>
    <row r="35" spans="1:12" ht="14" x14ac:dyDescent="0.3">
      <c r="A35" s="162"/>
      <c r="B35" s="163"/>
      <c r="C35" s="250"/>
      <c r="D35" s="250"/>
      <c r="E35" s="250"/>
      <c r="F35" s="251"/>
      <c r="G35" s="161"/>
      <c r="H35" s="160"/>
      <c r="I35" s="161"/>
      <c r="J35" s="159"/>
    </row>
    <row r="36" spans="1:12" ht="14" x14ac:dyDescent="0.3">
      <c r="A36" s="162"/>
      <c r="B36" s="163"/>
      <c r="C36" s="164"/>
      <c r="D36" s="164"/>
      <c r="E36" s="238"/>
      <c r="F36" s="165"/>
      <c r="G36" s="161"/>
      <c r="H36" s="160"/>
      <c r="I36" s="161"/>
      <c r="J36" s="159"/>
    </row>
    <row r="37" spans="1:12" ht="14" x14ac:dyDescent="0.3">
      <c r="A37" s="162"/>
      <c r="B37" s="163"/>
      <c r="C37" s="164"/>
      <c r="D37" s="164"/>
      <c r="E37" s="238"/>
      <c r="F37" s="165"/>
      <c r="G37" s="161"/>
      <c r="H37" s="66"/>
      <c r="I37" s="252"/>
    </row>
    <row r="38" spans="1:12" ht="14" x14ac:dyDescent="0.3">
      <c r="A38" s="162"/>
      <c r="B38" s="163"/>
      <c r="C38" s="242"/>
      <c r="D38" s="242"/>
      <c r="E38" s="238"/>
      <c r="F38" s="240"/>
      <c r="G38" s="161"/>
      <c r="H38" s="66"/>
      <c r="I38" s="252"/>
    </row>
    <row r="39" spans="1:12" ht="14" x14ac:dyDescent="0.3">
      <c r="A39" s="162"/>
      <c r="B39" s="163"/>
      <c r="C39" s="242"/>
      <c r="D39" s="242"/>
      <c r="E39" s="238"/>
      <c r="F39" s="240"/>
      <c r="G39" s="161"/>
      <c r="H39" s="66"/>
      <c r="I39" s="252"/>
    </row>
    <row r="40" spans="1:12" ht="14" x14ac:dyDescent="0.3">
      <c r="A40" s="162"/>
      <c r="B40" s="163"/>
      <c r="C40" s="164"/>
      <c r="D40" s="164"/>
      <c r="E40" s="238"/>
      <c r="F40" s="165"/>
      <c r="G40" s="161"/>
      <c r="H40" s="66"/>
      <c r="I40" s="252"/>
    </row>
    <row r="41" spans="1:12" ht="14" x14ac:dyDescent="0.3">
      <c r="A41" s="162"/>
      <c r="B41" s="163"/>
      <c r="C41" s="164"/>
      <c r="D41" s="164"/>
      <c r="E41" s="238"/>
      <c r="F41" s="165"/>
      <c r="G41" s="161"/>
      <c r="H41" s="66"/>
      <c r="I41" s="252"/>
    </row>
    <row r="42" spans="1:12" ht="14" x14ac:dyDescent="0.3">
      <c r="A42" s="162"/>
      <c r="B42" s="163"/>
      <c r="C42" s="164"/>
      <c r="D42" s="164"/>
      <c r="E42" s="238"/>
      <c r="F42" s="165"/>
      <c r="G42" s="161"/>
      <c r="H42" s="66"/>
      <c r="I42" s="252"/>
    </row>
    <row r="43" spans="1:12" ht="14" x14ac:dyDescent="0.3">
      <c r="A43" s="162"/>
      <c r="B43" s="163"/>
      <c r="C43" s="164"/>
      <c r="D43" s="164"/>
      <c r="E43" s="238"/>
      <c r="F43" s="165"/>
      <c r="G43" s="161"/>
      <c r="H43" s="66"/>
      <c r="I43" s="252"/>
    </row>
    <row r="44" spans="1:12" ht="14" x14ac:dyDescent="0.3">
      <c r="A44" s="162"/>
      <c r="B44" s="163"/>
      <c r="C44" s="253"/>
      <c r="D44" s="250"/>
      <c r="E44" s="250"/>
      <c r="F44" s="251"/>
      <c r="G44" s="161"/>
      <c r="H44" s="66"/>
      <c r="I44" s="252"/>
    </row>
    <row r="45" spans="1:12" ht="14" x14ac:dyDescent="0.3">
      <c r="A45" s="162"/>
      <c r="B45" s="163"/>
      <c r="C45" s="254"/>
      <c r="D45" s="250"/>
      <c r="E45" s="159"/>
      <c r="F45" s="233"/>
      <c r="G45" s="232"/>
      <c r="H45" s="66"/>
      <c r="I45" s="252"/>
    </row>
    <row r="46" spans="1:12" ht="14" x14ac:dyDescent="0.3">
      <c r="A46" s="162"/>
      <c r="B46" s="163"/>
      <c r="C46" s="242"/>
      <c r="D46" s="164"/>
      <c r="E46" s="238"/>
      <c r="F46" s="165"/>
      <c r="G46" s="161"/>
      <c r="H46" s="66"/>
      <c r="I46" s="252"/>
    </row>
    <row r="47" spans="1:12" ht="14" x14ac:dyDescent="0.3">
      <c r="A47" s="162"/>
      <c r="B47" s="163"/>
      <c r="C47" s="164"/>
      <c r="D47" s="164"/>
      <c r="E47" s="238"/>
      <c r="F47" s="165"/>
      <c r="G47" s="241"/>
      <c r="H47" s="66"/>
      <c r="I47" s="252"/>
    </row>
    <row r="48" spans="1:12" ht="14" x14ac:dyDescent="0.3">
      <c r="A48" s="162"/>
      <c r="B48" s="163"/>
      <c r="C48" s="164"/>
      <c r="D48" s="164"/>
      <c r="E48" s="238"/>
      <c r="F48" s="165"/>
      <c r="G48" s="161"/>
      <c r="H48" s="66"/>
      <c r="I48" s="252"/>
      <c r="K48" s="138"/>
      <c r="L48" s="138"/>
    </row>
    <row r="49" spans="1:12" ht="14" x14ac:dyDescent="0.3">
      <c r="A49" s="162"/>
      <c r="B49" s="163"/>
      <c r="C49" s="250"/>
      <c r="D49" s="250"/>
      <c r="E49" s="250"/>
      <c r="F49" s="251"/>
      <c r="G49" s="161"/>
      <c r="H49" s="66"/>
      <c r="I49" s="252"/>
    </row>
    <row r="50" spans="1:12" ht="14" x14ac:dyDescent="0.3">
      <c r="A50" s="162"/>
      <c r="B50" s="163"/>
      <c r="C50" s="250"/>
      <c r="D50" s="250"/>
      <c r="E50" s="250"/>
      <c r="F50" s="251"/>
      <c r="G50" s="161"/>
      <c r="I50" s="252"/>
    </row>
    <row r="51" spans="1:12" ht="14" x14ac:dyDescent="0.3">
      <c r="A51" s="162"/>
      <c r="B51" s="164"/>
      <c r="C51" s="250"/>
      <c r="D51" s="250"/>
      <c r="E51" s="250"/>
      <c r="F51" s="255"/>
      <c r="G51" s="161"/>
      <c r="H51" s="160"/>
      <c r="I51" s="232"/>
      <c r="J51" s="159"/>
      <c r="K51" s="138"/>
      <c r="L51" s="138"/>
    </row>
    <row r="52" spans="1:12" ht="14" x14ac:dyDescent="0.3">
      <c r="A52" s="162"/>
      <c r="B52" s="163"/>
      <c r="C52" s="242"/>
      <c r="D52" s="242"/>
      <c r="E52" s="238"/>
      <c r="F52" s="165"/>
      <c r="G52" s="161"/>
      <c r="H52" s="160"/>
      <c r="I52" s="256"/>
      <c r="J52" s="160"/>
      <c r="K52" s="138"/>
    </row>
    <row r="53" spans="1:12" ht="14" x14ac:dyDescent="0.3">
      <c r="A53" s="162"/>
      <c r="B53" s="163"/>
      <c r="C53" s="250"/>
      <c r="D53" s="250"/>
      <c r="E53" s="250"/>
      <c r="F53" s="251"/>
      <c r="G53" s="161"/>
      <c r="H53" s="160"/>
      <c r="I53" s="256"/>
      <c r="J53" s="160"/>
    </row>
    <row r="54" spans="1:12" ht="14" x14ac:dyDescent="0.3">
      <c r="A54" s="162"/>
      <c r="B54" s="163"/>
      <c r="C54" s="250"/>
      <c r="D54" s="250"/>
      <c r="E54" s="250"/>
      <c r="F54" s="251"/>
      <c r="G54" s="161"/>
      <c r="H54" s="160"/>
      <c r="I54" s="256"/>
      <c r="J54" s="160"/>
    </row>
    <row r="55" spans="1:12" ht="14" x14ac:dyDescent="0.3">
      <c r="A55" s="162"/>
      <c r="B55" s="163"/>
      <c r="C55" s="250"/>
      <c r="D55" s="250"/>
      <c r="E55" s="250"/>
      <c r="F55" s="251"/>
      <c r="G55" s="232"/>
      <c r="H55" s="160"/>
      <c r="I55" s="232"/>
      <c r="J55" s="159"/>
      <c r="K55" s="138"/>
    </row>
    <row r="56" spans="1:12" ht="14" x14ac:dyDescent="0.3">
      <c r="A56" s="162"/>
      <c r="B56" s="163"/>
      <c r="C56" s="250"/>
      <c r="D56" s="250"/>
      <c r="E56" s="250"/>
      <c r="F56" s="251"/>
      <c r="G56" s="232"/>
      <c r="H56" s="160"/>
      <c r="I56" s="232"/>
      <c r="J56" s="159"/>
    </row>
    <row r="57" spans="1:12" ht="14" x14ac:dyDescent="0.3">
      <c r="A57" s="162"/>
      <c r="B57" s="163"/>
      <c r="C57" s="250"/>
      <c r="D57" s="250"/>
      <c r="E57" s="159"/>
      <c r="F57" s="233"/>
      <c r="G57" s="232"/>
      <c r="H57" s="160"/>
      <c r="I57" s="232"/>
      <c r="J57" s="159"/>
    </row>
    <row r="58" spans="1:12" x14ac:dyDescent="0.25">
      <c r="A58" s="79"/>
      <c r="B58" s="54"/>
      <c r="C58" s="48"/>
      <c r="D58" s="48"/>
      <c r="E58" s="48"/>
      <c r="F58" s="49"/>
      <c r="G58" s="46"/>
      <c r="I58" s="97"/>
      <c r="J58" s="66"/>
    </row>
    <row r="59" spans="1:12" x14ac:dyDescent="0.25">
      <c r="A59" s="202"/>
      <c r="B59" s="54"/>
      <c r="C59" s="168"/>
      <c r="D59" s="4"/>
      <c r="E59" s="13"/>
      <c r="F59" s="43"/>
      <c r="G59" s="41"/>
      <c r="H59" s="66"/>
      <c r="I59" s="41"/>
      <c r="J59" s="167"/>
    </row>
    <row r="60" spans="1:12" x14ac:dyDescent="0.25">
      <c r="A60" s="202"/>
      <c r="B60" s="54"/>
      <c r="C60" s="257"/>
      <c r="D60" s="4"/>
      <c r="E60" s="13"/>
      <c r="F60" s="258"/>
      <c r="G60" s="41"/>
      <c r="H60" s="66"/>
      <c r="I60" s="167"/>
      <c r="J60" s="41"/>
    </row>
    <row r="61" spans="1:12" x14ac:dyDescent="0.25">
      <c r="A61" s="202"/>
      <c r="B61" s="54"/>
      <c r="D61" s="4"/>
      <c r="I61" s="77"/>
      <c r="J61" s="1"/>
    </row>
    <row r="62" spans="1:12" x14ac:dyDescent="0.25">
      <c r="A62" s="202"/>
      <c r="B62" s="54"/>
      <c r="C62" s="4"/>
      <c r="D62" s="4"/>
      <c r="F62" s="43"/>
      <c r="G62" s="46"/>
      <c r="H62" s="79"/>
      <c r="I62" s="46"/>
    </row>
    <row r="63" spans="1:12" x14ac:dyDescent="0.25">
      <c r="A63" s="202"/>
      <c r="C63" s="48"/>
      <c r="D63" s="48"/>
      <c r="E63" s="48"/>
      <c r="F63" s="49"/>
      <c r="G63" s="46"/>
      <c r="I63" s="46"/>
    </row>
    <row r="64" spans="1:12" x14ac:dyDescent="0.25">
      <c r="A64" s="202"/>
      <c r="C64" s="259"/>
      <c r="D64" s="169"/>
      <c r="E64" s="48"/>
      <c r="F64" s="225"/>
      <c r="G64" s="239"/>
      <c r="I64" s="77"/>
      <c r="J64" s="1"/>
    </row>
    <row r="65" spans="1:10" x14ac:dyDescent="0.25">
      <c r="A65" s="202"/>
      <c r="B65" s="54"/>
      <c r="C65" s="48"/>
      <c r="D65" s="48"/>
      <c r="G65" s="46"/>
      <c r="H65" s="66"/>
      <c r="I65" s="46"/>
      <c r="J65" s="1"/>
    </row>
    <row r="66" spans="1:10" x14ac:dyDescent="0.25">
      <c r="A66" s="202"/>
      <c r="B66" s="54"/>
      <c r="C66" s="48"/>
      <c r="D66" s="48"/>
      <c r="G66" s="46"/>
      <c r="H66" s="66"/>
      <c r="I66" s="46"/>
      <c r="J66" s="1"/>
    </row>
    <row r="67" spans="1:10" x14ac:dyDescent="0.25">
      <c r="A67" s="202"/>
      <c r="B67" s="54"/>
      <c r="C67" s="259"/>
      <c r="D67" s="48"/>
      <c r="E67" s="48"/>
      <c r="F67" s="49"/>
      <c r="G67" s="239"/>
      <c r="H67" s="66"/>
      <c r="I67" s="77"/>
      <c r="J67" s="1"/>
    </row>
    <row r="68" spans="1:10" x14ac:dyDescent="0.25">
      <c r="A68" s="202"/>
      <c r="B68" s="54"/>
      <c r="C68" s="48"/>
      <c r="D68" s="48"/>
      <c r="E68" s="48"/>
      <c r="F68" s="49"/>
      <c r="G68" s="239"/>
      <c r="H68" s="66"/>
      <c r="I68" s="77"/>
      <c r="J68" s="1"/>
    </row>
    <row r="69" spans="1:10" x14ac:dyDescent="0.25">
      <c r="A69" s="202"/>
      <c r="C69" s="48"/>
      <c r="D69" s="48"/>
      <c r="E69" s="48"/>
      <c r="F69" s="49"/>
      <c r="G69" s="46"/>
      <c r="I69" s="77"/>
      <c r="J69" s="1"/>
    </row>
    <row r="70" spans="1:10" x14ac:dyDescent="0.25">
      <c r="A70" s="202"/>
      <c r="C70" s="48"/>
      <c r="D70" s="48"/>
      <c r="E70" s="48"/>
      <c r="F70" s="49"/>
      <c r="G70" s="46"/>
      <c r="I70" s="77"/>
      <c r="J70" s="1"/>
    </row>
    <row r="71" spans="1:10" x14ac:dyDescent="0.25">
      <c r="A71" s="202"/>
      <c r="B71" s="54"/>
      <c r="C71" s="48"/>
      <c r="D71" s="48"/>
      <c r="E71" s="48"/>
      <c r="F71" s="49"/>
      <c r="G71" s="46"/>
      <c r="H71" s="66"/>
      <c r="I71" s="77"/>
      <c r="J71" s="1"/>
    </row>
    <row r="72" spans="1:10" x14ac:dyDescent="0.25">
      <c r="A72" s="202"/>
      <c r="B72" s="54"/>
      <c r="C72" s="48"/>
      <c r="D72" s="48"/>
      <c r="E72" s="48"/>
      <c r="F72" s="49"/>
      <c r="G72" s="46"/>
      <c r="H72" s="66"/>
      <c r="I72" s="77"/>
      <c r="J72" s="1"/>
    </row>
    <row r="73" spans="1:10" x14ac:dyDescent="0.25">
      <c r="A73" s="202"/>
      <c r="B73" s="54"/>
      <c r="C73" s="48"/>
      <c r="D73" s="48"/>
      <c r="E73" s="48"/>
      <c r="F73" s="49"/>
      <c r="G73" s="46"/>
      <c r="H73" s="66"/>
      <c r="I73" s="77"/>
      <c r="J73" s="1"/>
    </row>
    <row r="74" spans="1:10" x14ac:dyDescent="0.25">
      <c r="A74" s="202"/>
      <c r="B74" s="54"/>
      <c r="C74" s="48"/>
      <c r="D74" s="48"/>
      <c r="E74" s="48"/>
      <c r="F74" s="49"/>
      <c r="G74" s="46"/>
      <c r="H74" s="66"/>
      <c r="I74" s="77"/>
      <c r="J74" s="1"/>
    </row>
    <row r="75" spans="1:10" x14ac:dyDescent="0.25">
      <c r="A75" s="202"/>
      <c r="C75" s="48"/>
      <c r="D75" s="48"/>
      <c r="E75" s="48"/>
      <c r="F75" s="49"/>
      <c r="G75" s="46"/>
      <c r="I75" s="77"/>
      <c r="J75" s="1"/>
    </row>
    <row r="76" spans="1:10" x14ac:dyDescent="0.25">
      <c r="A76" s="202"/>
      <c r="C76" s="48"/>
      <c r="D76" s="48"/>
      <c r="E76" s="48"/>
      <c r="F76" s="49"/>
      <c r="G76" s="46"/>
      <c r="I76" s="46"/>
      <c r="J76" s="1"/>
    </row>
    <row r="77" spans="1:10" x14ac:dyDescent="0.25">
      <c r="A77" s="202"/>
      <c r="D77" s="48"/>
      <c r="E77" s="48"/>
      <c r="F77" s="49"/>
      <c r="G77" s="46"/>
      <c r="I77" s="46"/>
      <c r="J77" s="1"/>
    </row>
    <row r="78" spans="1:10" x14ac:dyDescent="0.25">
      <c r="A78" s="202"/>
      <c r="C78" s="48"/>
      <c r="D78" s="48"/>
    </row>
    <row r="79" spans="1:10" x14ac:dyDescent="0.25">
      <c r="A79" s="260"/>
      <c r="C79" s="48"/>
      <c r="D79" s="48"/>
      <c r="E79" s="48"/>
      <c r="F79" s="49"/>
      <c r="G79" s="46"/>
      <c r="H79" s="202"/>
      <c r="I79" s="46"/>
      <c r="J79" s="1"/>
    </row>
    <row r="80" spans="1:10" x14ac:dyDescent="0.25">
      <c r="A80" s="202"/>
      <c r="B80" s="54"/>
      <c r="C80" s="48"/>
      <c r="D80" s="48"/>
      <c r="E80" s="48"/>
      <c r="F80" s="49"/>
      <c r="G80" s="46"/>
      <c r="H80" s="79"/>
      <c r="I80" s="46"/>
      <c r="J80" s="1"/>
    </row>
    <row r="81" spans="1:10" x14ac:dyDescent="0.25">
      <c r="A81" s="202"/>
      <c r="B81" s="54"/>
      <c r="C81" s="4"/>
      <c r="D81" s="4"/>
      <c r="F81" s="43"/>
      <c r="G81" s="46"/>
      <c r="H81" s="79"/>
      <c r="I81" s="46"/>
      <c r="J81" s="1"/>
    </row>
    <row r="82" spans="1:10" x14ac:dyDescent="0.25">
      <c r="A82" s="202"/>
      <c r="C82" s="48"/>
      <c r="D82" s="48"/>
      <c r="E82" s="48"/>
      <c r="F82" s="49"/>
      <c r="G82" s="46"/>
      <c r="I82" s="46"/>
      <c r="J82" s="1"/>
    </row>
    <row r="83" spans="1:10" x14ac:dyDescent="0.25">
      <c r="A83" s="202"/>
      <c r="B83" s="54"/>
      <c r="C83" s="4"/>
      <c r="D83" s="4"/>
      <c r="F83" s="43"/>
      <c r="G83" s="46"/>
      <c r="H83" s="79"/>
      <c r="I83" s="46"/>
      <c r="J83" s="1"/>
    </row>
    <row r="84" spans="1:10" x14ac:dyDescent="0.25">
      <c r="B84" s="78"/>
      <c r="C84" s="261"/>
      <c r="D84" s="261"/>
      <c r="E84" s="13"/>
      <c r="F84" s="25"/>
    </row>
    <row r="85" spans="1:10" x14ac:dyDescent="0.25">
      <c r="C85" s="13"/>
      <c r="D85" s="13"/>
      <c r="E85" s="13"/>
      <c r="F85" s="25"/>
    </row>
    <row r="86" spans="1:10" x14ac:dyDescent="0.25">
      <c r="C86" s="13"/>
      <c r="D86" s="13"/>
      <c r="E86" s="13"/>
      <c r="F86" s="25"/>
    </row>
    <row r="87" spans="1:10" x14ac:dyDescent="0.25">
      <c r="C87" s="13"/>
      <c r="D87" s="13"/>
      <c r="E87" s="13"/>
      <c r="F87" s="25"/>
    </row>
    <row r="88" spans="1:10" x14ac:dyDescent="0.25">
      <c r="C88" s="13"/>
      <c r="D88" s="13"/>
      <c r="E88" s="13"/>
      <c r="F88" s="25"/>
    </row>
    <row r="89" spans="1:10" x14ac:dyDescent="0.25">
      <c r="C89" s="13"/>
      <c r="D89" s="13"/>
      <c r="E89" s="13"/>
      <c r="F89" s="25"/>
    </row>
    <row r="90" spans="1:10" x14ac:dyDescent="0.25">
      <c r="C90" s="13"/>
      <c r="D90" s="13"/>
      <c r="E90" s="13"/>
      <c r="F90" s="25"/>
    </row>
    <row r="91" spans="1:10" x14ac:dyDescent="0.25">
      <c r="C91" s="13"/>
      <c r="D91" s="13"/>
      <c r="E91" s="13"/>
      <c r="F91" s="25"/>
    </row>
    <row r="92" spans="1:10" x14ac:dyDescent="0.25">
      <c r="C92" s="13"/>
      <c r="D92" s="13"/>
      <c r="E92" s="13"/>
      <c r="F92" s="25"/>
    </row>
    <row r="93" spans="1:10" x14ac:dyDescent="0.25">
      <c r="C93" s="13"/>
      <c r="D93" s="13"/>
      <c r="E93" s="13"/>
      <c r="F93" s="25"/>
    </row>
    <row r="94" spans="1:10" x14ac:dyDescent="0.25">
      <c r="C94" s="13"/>
      <c r="D94" s="13"/>
      <c r="E94" s="13"/>
      <c r="F94" s="25"/>
    </row>
    <row r="95" spans="1:10" x14ac:dyDescent="0.25">
      <c r="C95" s="13"/>
      <c r="D95" s="13"/>
      <c r="E95" s="13"/>
      <c r="F95" s="25"/>
    </row>
    <row r="96" spans="1:10" x14ac:dyDescent="0.25">
      <c r="C96" s="13"/>
      <c r="D96" s="13"/>
      <c r="E96" s="13"/>
      <c r="F96" s="25"/>
    </row>
    <row r="97" spans="3:6" x14ac:dyDescent="0.25">
      <c r="C97" s="13"/>
      <c r="D97" s="13"/>
      <c r="E97" s="13"/>
      <c r="F97" s="25"/>
    </row>
    <row r="98" spans="3:6" x14ac:dyDescent="0.25">
      <c r="C98" s="13"/>
      <c r="D98" s="13"/>
      <c r="E98" s="13"/>
      <c r="F98" s="25"/>
    </row>
    <row r="99" spans="3:6" x14ac:dyDescent="0.25">
      <c r="C99" s="13"/>
      <c r="D99" s="13"/>
      <c r="E99" s="13"/>
      <c r="F99" s="25"/>
    </row>
    <row r="100" spans="3:6" x14ac:dyDescent="0.25">
      <c r="C100" s="13"/>
      <c r="D100" s="13"/>
      <c r="E100" s="13"/>
      <c r="F100" s="25"/>
    </row>
    <row r="101" spans="3:6" x14ac:dyDescent="0.25">
      <c r="C101" s="13"/>
      <c r="D101" s="13"/>
      <c r="E101" s="13"/>
      <c r="F101" s="25"/>
    </row>
    <row r="102" spans="3:6" x14ac:dyDescent="0.25">
      <c r="C102" s="13"/>
      <c r="D102" s="13"/>
      <c r="E102" s="13"/>
      <c r="F102" s="25"/>
    </row>
    <row r="103" spans="3:6" x14ac:dyDescent="0.25">
      <c r="C103" s="13"/>
      <c r="D103" s="13"/>
      <c r="E103" s="13"/>
      <c r="F103" s="25"/>
    </row>
    <row r="104" spans="3:6" x14ac:dyDescent="0.25">
      <c r="C104" s="13"/>
      <c r="D104" s="13"/>
      <c r="E104" s="13"/>
      <c r="F104" s="25"/>
    </row>
    <row r="105" spans="3:6" x14ac:dyDescent="0.25">
      <c r="C105" s="13"/>
      <c r="D105" s="13"/>
      <c r="E105" s="13"/>
      <c r="F105" s="25"/>
    </row>
    <row r="106" spans="3:6" x14ac:dyDescent="0.25">
      <c r="C106" s="13"/>
      <c r="D106" s="13"/>
      <c r="E106" s="13"/>
      <c r="F106" s="25"/>
    </row>
    <row r="107" spans="3:6" x14ac:dyDescent="0.25">
      <c r="C107" s="13"/>
      <c r="D107" s="13"/>
      <c r="E107" s="13"/>
      <c r="F107" s="25"/>
    </row>
    <row r="108" spans="3:6" x14ac:dyDescent="0.25">
      <c r="C108" s="13"/>
      <c r="D108" s="13"/>
      <c r="E108" s="13"/>
      <c r="F108" s="25"/>
    </row>
    <row r="109" spans="3:6" x14ac:dyDescent="0.25">
      <c r="C109" s="13"/>
      <c r="D109" s="13"/>
      <c r="E109" s="13"/>
      <c r="F109" s="25"/>
    </row>
    <row r="110" spans="3:6" x14ac:dyDescent="0.25">
      <c r="C110" s="13"/>
      <c r="D110" s="13"/>
      <c r="E110" s="13"/>
      <c r="F110" s="25"/>
    </row>
    <row r="111" spans="3:6" x14ac:dyDescent="0.25">
      <c r="C111" s="13"/>
      <c r="D111" s="13"/>
      <c r="E111" s="13"/>
      <c r="F111" s="25"/>
    </row>
    <row r="112" spans="3:6" x14ac:dyDescent="0.25">
      <c r="C112" s="13"/>
      <c r="D112" s="13"/>
      <c r="E112" s="13"/>
      <c r="F112" s="25"/>
    </row>
    <row r="113" spans="3:6" x14ac:dyDescent="0.25">
      <c r="C113" s="13"/>
      <c r="D113" s="13"/>
      <c r="E113" s="13"/>
      <c r="F113" s="25"/>
    </row>
    <row r="114" spans="3:6" x14ac:dyDescent="0.25">
      <c r="C114" s="13"/>
      <c r="D114" s="13"/>
      <c r="E114" s="13"/>
      <c r="F114" s="25"/>
    </row>
    <row r="115" spans="3:6" x14ac:dyDescent="0.25">
      <c r="C115" s="13"/>
      <c r="D115" s="13"/>
      <c r="E115" s="13"/>
      <c r="F115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2FDD-B365-4C4D-8FFD-3FFD07F9701D}">
  <dimension ref="A1:L35"/>
  <sheetViews>
    <sheetView zoomScaleNormal="100" workbookViewId="0">
      <selection activeCell="B14" sqref="B14"/>
    </sheetView>
  </sheetViews>
  <sheetFormatPr defaultColWidth="9.1796875" defaultRowHeight="12.5" x14ac:dyDescent="0.25"/>
  <cols>
    <col min="1" max="1" width="11.1796875" customWidth="1"/>
    <col min="2" max="2" width="87.81640625" style="118" bestFit="1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22.54296875" customWidth="1"/>
    <col min="8" max="8" width="7.81640625" style="1" customWidth="1"/>
    <col min="9" max="9" width="15.1796875" customWidth="1"/>
    <col min="10" max="10" width="12.453125" customWidth="1"/>
    <col min="12" max="12" width="7.81640625" hidden="1" customWidth="1"/>
    <col min="13" max="13" width="14.26953125" customWidth="1"/>
  </cols>
  <sheetData>
    <row r="1" spans="1:11" ht="13.5" thickBot="1" x14ac:dyDescent="0.35">
      <c r="A1" s="224" t="s">
        <v>751</v>
      </c>
      <c r="B1" s="44"/>
      <c r="C1" s="24"/>
      <c r="D1" s="24"/>
      <c r="E1" s="24"/>
      <c r="F1" s="21">
        <v>26000</v>
      </c>
      <c r="G1" s="39"/>
      <c r="H1" s="17"/>
      <c r="I1" s="16"/>
    </row>
    <row r="2" spans="1:11" ht="19.5" customHeight="1" thickTop="1" x14ac:dyDescent="0.35">
      <c r="A2" s="14" t="s">
        <v>70</v>
      </c>
      <c r="B2" s="15"/>
      <c r="D2" s="73" t="s">
        <v>27</v>
      </c>
      <c r="E2" s="73"/>
      <c r="F2" s="5">
        <f>SUM(F1-D5)</f>
        <v>40.959999999999127</v>
      </c>
      <c r="G2" s="74"/>
      <c r="H2" s="17"/>
      <c r="I2" s="16"/>
    </row>
    <row r="3" spans="1:11" ht="13" x14ac:dyDescent="0.3">
      <c r="A3" s="3" t="s">
        <v>19</v>
      </c>
      <c r="B3" s="18" t="s">
        <v>48</v>
      </c>
      <c r="C3" s="16"/>
      <c r="D3" s="16"/>
      <c r="E3" s="16"/>
      <c r="F3" s="19"/>
      <c r="G3" s="16"/>
      <c r="H3" s="17"/>
      <c r="I3" s="18"/>
    </row>
    <row r="4" spans="1:11" ht="13" x14ac:dyDescent="0.3">
      <c r="A4" s="18"/>
      <c r="B4" s="74" t="s">
        <v>34</v>
      </c>
      <c r="C4" s="18"/>
      <c r="D4" s="16"/>
      <c r="E4" s="16"/>
      <c r="F4" s="19"/>
      <c r="G4" s="16"/>
      <c r="H4" s="17"/>
      <c r="I4" s="18"/>
    </row>
    <row r="5" spans="1:11" ht="13" x14ac:dyDescent="0.3">
      <c r="A5" s="18"/>
      <c r="B5" s="18"/>
      <c r="C5" s="20" t="s">
        <v>45</v>
      </c>
      <c r="D5" s="23">
        <f>SUM(D8:D87)</f>
        <v>25959.040000000001</v>
      </c>
      <c r="E5" s="24"/>
      <c r="F5" s="23">
        <f>SUM(F8:F87)</f>
        <v>76798.12</v>
      </c>
      <c r="G5" s="16"/>
      <c r="H5" s="17"/>
      <c r="I5" s="18"/>
    </row>
    <row r="6" spans="1:11" ht="6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1" s="76" customFormat="1" ht="46.5" customHeight="1" x14ac:dyDescent="0.25">
      <c r="A7" s="7" t="s">
        <v>20</v>
      </c>
      <c r="B7" s="8" t="s">
        <v>21</v>
      </c>
      <c r="C7" s="156" t="s">
        <v>24</v>
      </c>
      <c r="D7" s="12" t="s">
        <v>25</v>
      </c>
      <c r="E7" s="12"/>
      <c r="F7" s="12" t="s">
        <v>26</v>
      </c>
      <c r="G7" s="75" t="s">
        <v>46</v>
      </c>
      <c r="H7" s="8" t="s">
        <v>2</v>
      </c>
      <c r="I7" s="8" t="s">
        <v>41</v>
      </c>
      <c r="J7" s="8" t="s">
        <v>0</v>
      </c>
      <c r="K7" s="11"/>
    </row>
    <row r="8" spans="1:11" ht="13" x14ac:dyDescent="0.3">
      <c r="A8" s="304" t="s">
        <v>365</v>
      </c>
      <c r="B8" s="81" t="s">
        <v>89</v>
      </c>
      <c r="C8" s="222">
        <v>2000</v>
      </c>
      <c r="D8" s="65">
        <v>750</v>
      </c>
      <c r="E8" s="45"/>
      <c r="F8" s="82">
        <v>1000</v>
      </c>
      <c r="G8" s="100" t="s">
        <v>376</v>
      </c>
      <c r="H8" s="66"/>
      <c r="I8" s="299" t="s">
        <v>90</v>
      </c>
      <c r="J8" s="42"/>
    </row>
    <row r="9" spans="1:11" ht="13" x14ac:dyDescent="0.3">
      <c r="A9" s="306" t="s">
        <v>366</v>
      </c>
      <c r="B9" s="81" t="s">
        <v>209</v>
      </c>
      <c r="C9" s="48">
        <v>1500</v>
      </c>
      <c r="D9" s="48">
        <v>500</v>
      </c>
      <c r="E9" s="49"/>
      <c r="F9" s="82">
        <v>1000</v>
      </c>
      <c r="G9" s="100" t="s">
        <v>377</v>
      </c>
      <c r="H9" s="45"/>
      <c r="I9" s="299" t="s">
        <v>90</v>
      </c>
      <c r="J9" s="42"/>
    </row>
    <row r="10" spans="1:11" ht="13" x14ac:dyDescent="0.3">
      <c r="A10" s="306" t="s">
        <v>367</v>
      </c>
      <c r="B10" s="81" t="s">
        <v>217</v>
      </c>
      <c r="C10" s="48">
        <v>625</v>
      </c>
      <c r="D10" s="48">
        <v>450</v>
      </c>
      <c r="E10" s="49"/>
      <c r="F10" s="43">
        <v>200</v>
      </c>
      <c r="G10" s="308" t="s">
        <v>378</v>
      </c>
      <c r="H10" s="45"/>
      <c r="I10" s="307" t="s">
        <v>90</v>
      </c>
      <c r="J10" s="42"/>
    </row>
    <row r="11" spans="1:11" ht="13" x14ac:dyDescent="0.3">
      <c r="A11" s="306" t="s">
        <v>368</v>
      </c>
      <c r="B11" s="81" t="s">
        <v>229</v>
      </c>
      <c r="C11" s="48">
        <v>1863</v>
      </c>
      <c r="D11" s="48">
        <v>440</v>
      </c>
      <c r="E11" s="49"/>
      <c r="F11" s="49" t="s">
        <v>216</v>
      </c>
      <c r="G11" s="100" t="s">
        <v>379</v>
      </c>
      <c r="H11" s="45"/>
      <c r="I11" s="299" t="s">
        <v>90</v>
      </c>
      <c r="J11" s="42"/>
    </row>
    <row r="12" spans="1:11" s="81" customFormat="1" ht="13" x14ac:dyDescent="0.3">
      <c r="A12" s="306" t="s">
        <v>369</v>
      </c>
      <c r="B12" s="81" t="s">
        <v>230</v>
      </c>
      <c r="C12" s="48">
        <v>5000</v>
      </c>
      <c r="D12" s="49">
        <v>3000</v>
      </c>
      <c r="E12" s="43"/>
      <c r="F12" s="82">
        <v>2000</v>
      </c>
      <c r="G12" s="100" t="s">
        <v>380</v>
      </c>
      <c r="H12" s="97"/>
      <c r="I12" s="299" t="s">
        <v>90</v>
      </c>
      <c r="J12" s="42"/>
      <c r="K12" s="100"/>
    </row>
    <row r="13" spans="1:11" ht="13" x14ac:dyDescent="0.3">
      <c r="A13" s="306" t="s">
        <v>362</v>
      </c>
      <c r="B13" s="81" t="s">
        <v>336</v>
      </c>
      <c r="C13" s="302" t="s">
        <v>216</v>
      </c>
      <c r="D13" s="49">
        <v>62.5</v>
      </c>
      <c r="E13" s="25"/>
      <c r="F13" s="82" t="s">
        <v>216</v>
      </c>
      <c r="G13" s="100" t="s">
        <v>381</v>
      </c>
      <c r="H13" s="45"/>
      <c r="I13" s="299" t="s">
        <v>90</v>
      </c>
      <c r="J13" s="42"/>
    </row>
    <row r="14" spans="1:11" ht="13" x14ac:dyDescent="0.3">
      <c r="A14" s="306" t="s">
        <v>370</v>
      </c>
      <c r="B14" s="81" t="s">
        <v>337</v>
      </c>
      <c r="C14" s="48">
        <v>3000</v>
      </c>
      <c r="D14" s="49">
        <v>143</v>
      </c>
      <c r="E14" s="25"/>
      <c r="F14" s="49">
        <v>1351</v>
      </c>
      <c r="G14" s="223" t="s">
        <v>382</v>
      </c>
      <c r="H14" s="201"/>
      <c r="I14" s="299" t="s">
        <v>90</v>
      </c>
      <c r="J14" s="42"/>
    </row>
    <row r="15" spans="1:11" ht="13" x14ac:dyDescent="0.3">
      <c r="A15" s="306" t="s">
        <v>371</v>
      </c>
      <c r="B15" s="81" t="s">
        <v>338</v>
      </c>
      <c r="C15" s="48">
        <v>17162</v>
      </c>
      <c r="D15" s="49">
        <v>454.54</v>
      </c>
      <c r="E15" s="25"/>
      <c r="F15" s="82">
        <v>2409.12</v>
      </c>
      <c r="G15" s="223" t="s">
        <v>383</v>
      </c>
      <c r="H15" s="201"/>
      <c r="I15" s="299" t="s">
        <v>90</v>
      </c>
      <c r="J15" s="42"/>
    </row>
    <row r="16" spans="1:11" ht="13" x14ac:dyDescent="0.3">
      <c r="A16" s="306" t="s">
        <v>698</v>
      </c>
      <c r="B16" s="81" t="s">
        <v>699</v>
      </c>
      <c r="C16" s="362">
        <v>759</v>
      </c>
      <c r="D16" s="363">
        <v>759</v>
      </c>
      <c r="E16" s="25"/>
      <c r="F16" s="282" t="s">
        <v>362</v>
      </c>
      <c r="G16" s="223" t="s">
        <v>700</v>
      </c>
      <c r="H16" s="201"/>
      <c r="I16" s="299" t="s">
        <v>90</v>
      </c>
      <c r="J16" s="42"/>
    </row>
    <row r="17" spans="1:11" ht="13" x14ac:dyDescent="0.3">
      <c r="A17" s="306" t="s">
        <v>701</v>
      </c>
      <c r="B17" s="81" t="s">
        <v>702</v>
      </c>
      <c r="C17" s="362">
        <v>1000</v>
      </c>
      <c r="D17" s="363">
        <v>400</v>
      </c>
      <c r="E17" s="1"/>
      <c r="F17" s="363">
        <v>638</v>
      </c>
      <c r="G17" s="100" t="s">
        <v>700</v>
      </c>
      <c r="H17" s="45"/>
      <c r="I17" s="299" t="s">
        <v>90</v>
      </c>
      <c r="J17" s="42"/>
    </row>
    <row r="18" spans="1:11" ht="13" x14ac:dyDescent="0.3">
      <c r="A18" s="306" t="s">
        <v>703</v>
      </c>
      <c r="B18" s="81" t="s">
        <v>704</v>
      </c>
      <c r="C18" s="362">
        <v>2603.1999999999998</v>
      </c>
      <c r="D18" s="363">
        <v>2500</v>
      </c>
      <c r="E18" s="25"/>
      <c r="F18" s="282" t="s">
        <v>362</v>
      </c>
      <c r="G18" s="223" t="s">
        <v>700</v>
      </c>
      <c r="H18" s="201"/>
      <c r="I18" s="299" t="s">
        <v>90</v>
      </c>
      <c r="J18" s="42"/>
    </row>
    <row r="19" spans="1:11" ht="13" x14ac:dyDescent="0.3">
      <c r="A19" s="306" t="s">
        <v>739</v>
      </c>
      <c r="B19" t="s">
        <v>740</v>
      </c>
      <c r="C19" s="48">
        <v>500</v>
      </c>
      <c r="D19" s="4">
        <v>500</v>
      </c>
      <c r="E19" s="25"/>
      <c r="F19" s="82" t="s">
        <v>362</v>
      </c>
      <c r="G19" s="46">
        <v>43906</v>
      </c>
      <c r="H19" s="201"/>
      <c r="I19" s="299" t="s">
        <v>90</v>
      </c>
      <c r="J19" s="42"/>
    </row>
    <row r="20" spans="1:11" ht="13" x14ac:dyDescent="0.3">
      <c r="A20" s="306" t="s">
        <v>741</v>
      </c>
      <c r="B20" t="s">
        <v>742</v>
      </c>
      <c r="C20" s="48">
        <v>500</v>
      </c>
      <c r="D20" s="4">
        <v>500</v>
      </c>
      <c r="E20" s="25"/>
      <c r="F20" s="82" t="s">
        <v>362</v>
      </c>
      <c r="G20" s="46">
        <v>43913</v>
      </c>
      <c r="H20" s="97"/>
      <c r="I20" s="299" t="s">
        <v>90</v>
      </c>
      <c r="J20" s="42"/>
    </row>
    <row r="21" spans="1:11" ht="13" x14ac:dyDescent="0.3">
      <c r="A21" s="306" t="s">
        <v>743</v>
      </c>
      <c r="B21" t="s">
        <v>744</v>
      </c>
      <c r="C21" s="48">
        <v>600</v>
      </c>
      <c r="D21" s="4">
        <v>400</v>
      </c>
      <c r="E21" s="25"/>
      <c r="F21" s="82" t="s">
        <v>362</v>
      </c>
      <c r="G21" s="46">
        <v>43913</v>
      </c>
      <c r="H21" s="201"/>
      <c r="I21" s="299" t="s">
        <v>90</v>
      </c>
      <c r="J21" s="42"/>
    </row>
    <row r="22" spans="1:11" ht="13" x14ac:dyDescent="0.3">
      <c r="A22" s="304" t="s">
        <v>745</v>
      </c>
      <c r="B22" t="s">
        <v>746</v>
      </c>
      <c r="C22" s="80">
        <v>10000</v>
      </c>
      <c r="D22" s="4">
        <v>4000</v>
      </c>
      <c r="E22" s="80"/>
      <c r="F22" s="82">
        <v>6000</v>
      </c>
      <c r="G22" s="46">
        <v>43915</v>
      </c>
      <c r="H22" s="201"/>
      <c r="I22" s="299" t="s">
        <v>90</v>
      </c>
      <c r="J22" s="42"/>
    </row>
    <row r="23" spans="1:11" ht="13" x14ac:dyDescent="0.3">
      <c r="A23" s="306" t="s">
        <v>747</v>
      </c>
      <c r="B23" t="s">
        <v>748</v>
      </c>
      <c r="C23" s="48">
        <v>69300</v>
      </c>
      <c r="D23" s="4">
        <v>3600</v>
      </c>
      <c r="E23" s="25"/>
      <c r="F23" s="82">
        <v>62200</v>
      </c>
      <c r="G23" s="46">
        <v>43915</v>
      </c>
      <c r="H23" s="201"/>
      <c r="I23" s="299" t="s">
        <v>90</v>
      </c>
      <c r="J23" s="42"/>
    </row>
    <row r="24" spans="1:11" s="81" customFormat="1" ht="13" x14ac:dyDescent="0.3">
      <c r="A24" s="375" t="s">
        <v>749</v>
      </c>
      <c r="B24" t="s">
        <v>750</v>
      </c>
      <c r="C24" s="48">
        <v>7500</v>
      </c>
      <c r="D24" s="4">
        <v>7500</v>
      </c>
      <c r="E24" s="66"/>
      <c r="F24" s="82" t="s">
        <v>362</v>
      </c>
      <c r="G24" s="46">
        <v>43917</v>
      </c>
      <c r="H24" s="201"/>
      <c r="I24" s="42" t="s">
        <v>90</v>
      </c>
      <c r="J24" s="42"/>
    </row>
    <row r="25" spans="1:11" ht="13" x14ac:dyDescent="0.3">
      <c r="A25" s="153"/>
      <c r="B25" s="155"/>
      <c r="C25" s="285"/>
      <c r="D25" s="49"/>
      <c r="E25" s="49"/>
      <c r="F25" s="25"/>
      <c r="G25" s="227"/>
      <c r="H25" s="201"/>
      <c r="I25" s="66"/>
      <c r="J25" s="42"/>
    </row>
    <row r="26" spans="1:11" ht="13" x14ac:dyDescent="0.3">
      <c r="A26" s="98"/>
      <c r="B26" s="117"/>
      <c r="C26" s="49"/>
      <c r="D26" s="49"/>
      <c r="E26" s="49"/>
      <c r="F26" s="82"/>
      <c r="G26" s="100"/>
      <c r="H26" s="100"/>
      <c r="I26" s="66"/>
      <c r="J26" s="42"/>
      <c r="K26" s="1"/>
    </row>
    <row r="27" spans="1:11" ht="13" x14ac:dyDescent="0.3">
      <c r="A27" s="155"/>
      <c r="B27" s="81"/>
      <c r="C27" s="48"/>
      <c r="D27" s="48"/>
      <c r="E27" s="49"/>
      <c r="F27" s="82"/>
      <c r="G27" s="100"/>
      <c r="H27" s="100"/>
      <c r="I27" s="66"/>
      <c r="J27" s="42"/>
    </row>
    <row r="28" spans="1:11" ht="13" x14ac:dyDescent="0.3">
      <c r="A28" s="155"/>
      <c r="B28" s="81"/>
      <c r="C28" s="48"/>
      <c r="D28" s="48"/>
      <c r="E28" s="49"/>
      <c r="F28" s="82"/>
      <c r="G28" s="100"/>
      <c r="H28" s="100"/>
      <c r="I28" s="66"/>
      <c r="J28" s="42"/>
    </row>
    <row r="29" spans="1:11" ht="13" x14ac:dyDescent="0.3">
      <c r="A29" s="155"/>
      <c r="B29" s="155"/>
      <c r="C29" s="80"/>
      <c r="D29" s="49"/>
      <c r="E29" s="49"/>
      <c r="F29" s="25"/>
      <c r="G29" s="227"/>
      <c r="H29" s="201"/>
      <c r="I29" s="66"/>
      <c r="J29" s="42"/>
    </row>
    <row r="30" spans="1:11" ht="13" x14ac:dyDescent="0.3">
      <c r="A30" s="155"/>
      <c r="B30" s="155"/>
      <c r="C30" s="80"/>
      <c r="D30" s="49"/>
      <c r="E30" s="49"/>
      <c r="F30" s="226"/>
      <c r="G30" s="227"/>
      <c r="H30" s="201"/>
      <c r="I30" s="66"/>
      <c r="J30" s="42"/>
    </row>
    <row r="31" spans="1:11" ht="13" x14ac:dyDescent="0.3">
      <c r="A31" s="2"/>
      <c r="B31" s="117"/>
      <c r="C31" s="80"/>
      <c r="D31" s="49"/>
      <c r="F31" s="284"/>
      <c r="G31" s="46"/>
      <c r="I31" s="66"/>
      <c r="J31" s="42"/>
    </row>
    <row r="32" spans="1:11" ht="13" x14ac:dyDescent="0.3">
      <c r="A32" s="155"/>
      <c r="B32" s="81"/>
      <c r="C32" s="48"/>
      <c r="D32" s="48"/>
      <c r="E32" s="48"/>
      <c r="F32" s="284"/>
      <c r="G32" s="201"/>
      <c r="H32" s="201"/>
      <c r="I32" s="66"/>
      <c r="J32" s="42"/>
    </row>
    <row r="33" spans="1:10" ht="13" x14ac:dyDescent="0.3">
      <c r="A33" s="155"/>
      <c r="B33" s="81"/>
      <c r="C33" s="225"/>
      <c r="D33" s="225"/>
      <c r="E33" s="225"/>
      <c r="F33" s="49"/>
      <c r="G33" s="49"/>
      <c r="H33" s="201"/>
      <c r="I33" s="288"/>
      <c r="J33" s="42"/>
    </row>
    <row r="34" spans="1:10" ht="13" x14ac:dyDescent="0.3">
      <c r="A34" s="2"/>
      <c r="B34" s="2"/>
      <c r="D34" s="4"/>
      <c r="E34" s="4"/>
      <c r="F34" s="4"/>
      <c r="G34" s="43"/>
      <c r="H34"/>
      <c r="I34" s="114"/>
      <c r="J34" s="42"/>
    </row>
    <row r="35" spans="1:10" ht="13" x14ac:dyDescent="0.3">
      <c r="A35" s="2"/>
      <c r="B35" s="2"/>
      <c r="D35" s="4"/>
      <c r="E35" s="4"/>
      <c r="F35" s="4"/>
      <c r="G35" s="43"/>
      <c r="H35"/>
      <c r="I35" s="114"/>
      <c r="J35" s="4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&amp;R&amp;"Arial,Italic"&amp;8&amp;D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25C2-B4C0-448B-8521-A884CFEB42C9}">
  <dimension ref="A1:IU84"/>
  <sheetViews>
    <sheetView zoomScaleNormal="100" workbookViewId="0">
      <selection activeCell="B1" sqref="B1:B65536"/>
    </sheetView>
  </sheetViews>
  <sheetFormatPr defaultColWidth="9.1796875" defaultRowHeight="12.5" x14ac:dyDescent="0.25"/>
  <cols>
    <col min="1" max="1" width="9.81640625" customWidth="1"/>
    <col min="2" max="2" width="68.453125" style="2" customWidth="1"/>
    <col min="3" max="3" width="18.453125" style="48" customWidth="1"/>
    <col min="4" max="4" width="14.1796875" style="48" customWidth="1"/>
    <col min="5" max="5" width="1.81640625" customWidth="1"/>
    <col min="6" max="6" width="14.81640625" style="49" customWidth="1"/>
    <col min="7" max="7" width="13" customWidth="1"/>
    <col min="8" max="8" width="9" style="114" customWidth="1"/>
    <col min="9" max="9" width="17.81640625" customWidth="1"/>
    <col min="10" max="10" width="16" style="1" customWidth="1"/>
    <col min="13" max="13" width="7.81640625" hidden="1" customWidth="1"/>
    <col min="14" max="14" width="14.26953125" customWidth="1"/>
  </cols>
  <sheetData>
    <row r="1" spans="1:255" ht="13" x14ac:dyDescent="0.3">
      <c r="A1" s="61" t="s">
        <v>757</v>
      </c>
      <c r="B1" s="44"/>
      <c r="C1" s="88"/>
      <c r="D1" s="88"/>
      <c r="E1" s="24"/>
      <c r="F1" s="374"/>
      <c r="G1" s="39"/>
      <c r="H1" s="120"/>
      <c r="I1" s="16"/>
      <c r="J1" s="17"/>
    </row>
    <row r="2" spans="1:255" ht="19.5" customHeight="1" thickBot="1" x14ac:dyDescent="0.4">
      <c r="A2" s="14" t="s">
        <v>71</v>
      </c>
      <c r="B2" s="15"/>
      <c r="D2" s="90" t="s">
        <v>27</v>
      </c>
      <c r="E2" s="73"/>
      <c r="F2" s="150">
        <f>26000-D5</f>
        <v>695.66999999999825</v>
      </c>
      <c r="G2" s="74"/>
      <c r="H2" s="120"/>
      <c r="I2" s="16"/>
      <c r="J2" s="17"/>
    </row>
    <row r="3" spans="1:255" ht="13.5" thickTop="1" x14ac:dyDescent="0.3">
      <c r="A3" s="3" t="s">
        <v>3</v>
      </c>
      <c r="B3" s="18" t="s">
        <v>49</v>
      </c>
      <c r="C3" s="88"/>
      <c r="D3" s="88"/>
      <c r="E3" s="16"/>
      <c r="F3" s="89"/>
      <c r="G3" s="16"/>
      <c r="H3" s="120"/>
      <c r="I3" s="18"/>
      <c r="J3" s="20"/>
    </row>
    <row r="4" spans="1:255" ht="13" x14ac:dyDescent="0.3">
      <c r="A4" s="18"/>
      <c r="B4" s="74" t="s">
        <v>31</v>
      </c>
      <c r="C4" s="91"/>
      <c r="D4" s="88"/>
      <c r="E4" s="16"/>
      <c r="F4" s="89"/>
      <c r="G4" s="16"/>
      <c r="H4" s="120"/>
      <c r="I4" s="18"/>
      <c r="J4" s="20"/>
    </row>
    <row r="5" spans="1:255" ht="13" x14ac:dyDescent="0.3">
      <c r="A5" s="18"/>
      <c r="B5" s="18"/>
      <c r="C5" s="92" t="s">
        <v>23</v>
      </c>
      <c r="D5" s="93">
        <f>SUM(D8:D70)</f>
        <v>25304.33</v>
      </c>
      <c r="E5" s="24"/>
      <c r="F5" s="93">
        <f>SUM(F8:F22)</f>
        <v>3099.96</v>
      </c>
      <c r="G5" s="16"/>
      <c r="H5" s="120"/>
      <c r="I5" s="18"/>
      <c r="J5" s="20"/>
    </row>
    <row r="6" spans="1:255" ht="6" customHeight="1" x14ac:dyDescent="0.3">
      <c r="A6" s="18"/>
      <c r="B6" s="18"/>
      <c r="C6" s="91"/>
      <c r="D6" s="88"/>
      <c r="E6" s="16"/>
      <c r="F6" s="89"/>
      <c r="G6" s="16"/>
      <c r="H6" s="120"/>
      <c r="I6" s="18"/>
      <c r="J6" s="20"/>
    </row>
    <row r="7" spans="1:255" s="76" customFormat="1" ht="36.75" customHeight="1" x14ac:dyDescent="0.25">
      <c r="A7" s="7" t="s">
        <v>20</v>
      </c>
      <c r="B7" s="8" t="s">
        <v>21</v>
      </c>
      <c r="C7" s="9" t="s">
        <v>24</v>
      </c>
      <c r="D7" s="94" t="s">
        <v>25</v>
      </c>
      <c r="E7" s="12"/>
      <c r="F7" s="94" t="s">
        <v>26</v>
      </c>
      <c r="G7" s="75" t="s">
        <v>43</v>
      </c>
      <c r="H7" s="8" t="s">
        <v>2</v>
      </c>
      <c r="I7" s="8" t="s">
        <v>41</v>
      </c>
      <c r="J7" s="8" t="s">
        <v>0</v>
      </c>
      <c r="L7" s="11"/>
    </row>
    <row r="8" spans="1:255" ht="13" x14ac:dyDescent="0.3">
      <c r="A8" s="276" t="s">
        <v>91</v>
      </c>
      <c r="B8" s="81" t="s">
        <v>92</v>
      </c>
      <c r="C8" s="48">
        <v>3776</v>
      </c>
      <c r="D8" s="48">
        <v>1010</v>
      </c>
      <c r="E8" s="4"/>
      <c r="F8" s="82" t="s">
        <v>362</v>
      </c>
      <c r="G8" s="223" t="s">
        <v>384</v>
      </c>
      <c r="H8" s="1"/>
      <c r="I8" s="42" t="s">
        <v>90</v>
      </c>
      <c r="J8" s="45"/>
    </row>
    <row r="9" spans="1:255" s="152" customFormat="1" ht="13" x14ac:dyDescent="0.3">
      <c r="A9" s="113" t="s">
        <v>93</v>
      </c>
      <c r="B9" s="81" t="s">
        <v>89</v>
      </c>
      <c r="C9" s="65">
        <v>2000</v>
      </c>
      <c r="D9" s="65">
        <v>1000</v>
      </c>
      <c r="E9" s="300"/>
      <c r="F9" s="301">
        <v>1000</v>
      </c>
      <c r="G9" s="100" t="s">
        <v>376</v>
      </c>
      <c r="H9" s="288"/>
      <c r="I9" s="42" t="s">
        <v>90</v>
      </c>
      <c r="J9" s="151"/>
    </row>
    <row r="10" spans="1:255" ht="13" x14ac:dyDescent="0.3">
      <c r="A10" s="113" t="s">
        <v>94</v>
      </c>
      <c r="B10" s="81" t="s">
        <v>95</v>
      </c>
      <c r="C10" s="80">
        <v>1428.57</v>
      </c>
      <c r="D10" s="80">
        <v>714</v>
      </c>
      <c r="E10" s="80"/>
      <c r="F10" s="65" t="s">
        <v>362</v>
      </c>
      <c r="G10" s="223" t="s">
        <v>376</v>
      </c>
      <c r="H10" s="66"/>
      <c r="I10" s="42" t="s">
        <v>90</v>
      </c>
    </row>
    <row r="11" spans="1:255" ht="13" x14ac:dyDescent="0.3">
      <c r="A11" s="276" t="s">
        <v>96</v>
      </c>
      <c r="B11" s="81" t="s">
        <v>97</v>
      </c>
      <c r="C11" s="4">
        <v>1000</v>
      </c>
      <c r="D11" s="80">
        <v>1000</v>
      </c>
      <c r="E11" s="4"/>
      <c r="F11" s="82" t="s">
        <v>362</v>
      </c>
      <c r="G11" s="100" t="s">
        <v>376</v>
      </c>
      <c r="H11" s="66"/>
      <c r="I11" s="42" t="s">
        <v>90</v>
      </c>
    </row>
    <row r="12" spans="1:255" ht="13" x14ac:dyDescent="0.3">
      <c r="A12" s="276" t="s">
        <v>98</v>
      </c>
      <c r="B12" s="81" t="s">
        <v>99</v>
      </c>
      <c r="C12" s="4">
        <v>1317.96</v>
      </c>
      <c r="D12" s="80">
        <v>1000</v>
      </c>
      <c r="E12" s="4"/>
      <c r="F12" s="302">
        <v>317.95999999999998</v>
      </c>
      <c r="G12" s="223" t="s">
        <v>385</v>
      </c>
      <c r="H12" s="154"/>
      <c r="I12" s="42" t="s">
        <v>90</v>
      </c>
      <c r="J12"/>
    </row>
    <row r="13" spans="1:255" ht="13" x14ac:dyDescent="0.3">
      <c r="A13" s="305" t="s">
        <v>214</v>
      </c>
      <c r="B13" s="81" t="s">
        <v>215</v>
      </c>
      <c r="C13" s="48">
        <v>874.5</v>
      </c>
      <c r="D13" s="49">
        <v>400</v>
      </c>
      <c r="E13" s="25"/>
      <c r="F13" s="82" t="s">
        <v>362</v>
      </c>
      <c r="G13" s="223" t="s">
        <v>386</v>
      </c>
      <c r="H13" s="1"/>
      <c r="I13" s="42" t="s">
        <v>90</v>
      </c>
    </row>
    <row r="14" spans="1:255" s="81" customFormat="1" ht="13" x14ac:dyDescent="0.3">
      <c r="A14" s="113" t="s">
        <v>222</v>
      </c>
      <c r="B14" s="81" t="s">
        <v>220</v>
      </c>
      <c r="C14" s="4">
        <v>800</v>
      </c>
      <c r="D14" s="80">
        <v>300</v>
      </c>
      <c r="E14" s="4"/>
      <c r="F14" s="300">
        <v>500</v>
      </c>
      <c r="G14" s="223" t="s">
        <v>387</v>
      </c>
      <c r="H14" s="1"/>
      <c r="I14" s="42" t="s">
        <v>90</v>
      </c>
      <c r="J14" s="100"/>
    </row>
    <row r="15" spans="1:255" ht="13" x14ac:dyDescent="0.3">
      <c r="A15" s="305" t="s">
        <v>223</v>
      </c>
      <c r="B15" s="81" t="s">
        <v>224</v>
      </c>
      <c r="C15" s="48">
        <v>500.5</v>
      </c>
      <c r="D15" s="49">
        <v>250</v>
      </c>
      <c r="E15" s="25"/>
      <c r="F15" s="82" t="s">
        <v>362</v>
      </c>
      <c r="G15" s="100" t="s">
        <v>387</v>
      </c>
      <c r="H15" s="154"/>
      <c r="I15" s="42" t="s">
        <v>90</v>
      </c>
    </row>
    <row r="16" spans="1:255" ht="13" x14ac:dyDescent="0.3">
      <c r="A16" s="276" t="s">
        <v>296</v>
      </c>
      <c r="B16" s="81" t="s">
        <v>297</v>
      </c>
      <c r="C16" s="4">
        <v>3640</v>
      </c>
      <c r="D16" s="80">
        <v>800</v>
      </c>
      <c r="E16" s="4"/>
      <c r="F16" s="65">
        <v>450</v>
      </c>
      <c r="G16" s="223" t="s">
        <v>388</v>
      </c>
      <c r="H16" s="47"/>
      <c r="I16" s="42" t="s">
        <v>90</v>
      </c>
      <c r="J16" s="81"/>
      <c r="K16" s="4"/>
      <c r="L16" s="80"/>
      <c r="M16" s="4"/>
      <c r="N16" s="65"/>
      <c r="O16" s="201"/>
      <c r="P16" s="47"/>
      <c r="Q16" s="47"/>
      <c r="R16" s="81"/>
      <c r="S16" s="4"/>
      <c r="T16" s="80"/>
      <c r="U16" s="4"/>
      <c r="V16" s="65"/>
      <c r="W16" s="201"/>
      <c r="X16" s="47"/>
      <c r="Y16" s="47"/>
      <c r="Z16" s="81"/>
      <c r="AA16" s="4"/>
      <c r="AB16" s="80"/>
      <c r="AC16" s="4"/>
      <c r="AD16" s="65"/>
      <c r="AE16" s="201"/>
      <c r="AF16" s="47"/>
      <c r="AG16" s="47"/>
      <c r="AH16" s="81"/>
      <c r="AI16" s="4"/>
      <c r="AJ16" s="80"/>
      <c r="AK16" s="4"/>
      <c r="AL16" s="65"/>
      <c r="AM16" s="201"/>
      <c r="AN16" s="47"/>
      <c r="AO16" s="47"/>
      <c r="AP16" s="81"/>
      <c r="AQ16" s="4"/>
      <c r="AR16" s="80"/>
      <c r="AS16" s="4"/>
      <c r="AT16" s="65"/>
      <c r="AU16" s="201"/>
      <c r="AV16" s="47"/>
      <c r="AW16" s="47"/>
      <c r="AX16" s="81"/>
      <c r="AY16" s="4"/>
      <c r="AZ16" s="80"/>
      <c r="BA16" s="4"/>
      <c r="BB16" s="65"/>
      <c r="BC16" s="201"/>
      <c r="BD16" s="47"/>
      <c r="BE16" s="47"/>
      <c r="BF16" s="81"/>
      <c r="BG16" s="4"/>
      <c r="BH16" s="80"/>
      <c r="BI16" s="4"/>
      <c r="BJ16" s="65"/>
      <c r="BK16" s="201"/>
      <c r="BL16" s="47"/>
      <c r="BM16" s="47"/>
      <c r="BN16" s="81"/>
      <c r="BO16" s="4"/>
      <c r="BP16" s="80"/>
      <c r="BQ16" s="4"/>
      <c r="BR16" s="65"/>
      <c r="BS16" s="201"/>
      <c r="BT16" s="47"/>
      <c r="BU16" s="47"/>
      <c r="BV16" s="81"/>
      <c r="BW16" s="4"/>
      <c r="BX16" s="80"/>
      <c r="BY16" s="4"/>
      <c r="BZ16" s="65"/>
      <c r="CA16" s="201"/>
      <c r="CB16" s="47"/>
      <c r="CC16" s="47"/>
      <c r="CD16" s="81"/>
      <c r="CE16" s="4"/>
      <c r="CF16" s="80"/>
      <c r="CG16" s="4"/>
      <c r="CH16" s="65"/>
      <c r="CI16" s="201"/>
      <c r="CJ16" s="47"/>
      <c r="CK16" s="47"/>
      <c r="CL16" s="81"/>
      <c r="CM16" s="4"/>
      <c r="CN16" s="80"/>
      <c r="CO16" s="4"/>
      <c r="CP16" s="65"/>
      <c r="CQ16" s="201"/>
      <c r="CR16" s="47"/>
      <c r="CS16" s="47"/>
      <c r="CT16" s="81"/>
      <c r="CU16" s="4"/>
      <c r="CV16" s="80"/>
      <c r="CW16" s="4"/>
      <c r="CX16" s="65"/>
      <c r="CY16" s="201"/>
      <c r="CZ16" s="47"/>
      <c r="DA16" s="47"/>
      <c r="DB16" s="81"/>
      <c r="DC16" s="4"/>
      <c r="DD16" s="80"/>
      <c r="DE16" s="4"/>
      <c r="DF16" s="65"/>
      <c r="DG16" s="201"/>
      <c r="DH16" s="47"/>
      <c r="DI16" s="47"/>
      <c r="DJ16" s="81"/>
      <c r="DK16" s="4"/>
      <c r="DL16" s="80"/>
      <c r="DM16" s="4"/>
      <c r="DN16" s="65"/>
      <c r="DO16" s="201"/>
      <c r="DP16" s="47"/>
      <c r="DQ16" s="47"/>
      <c r="DR16" s="81"/>
      <c r="DS16" s="4"/>
      <c r="DT16" s="80"/>
      <c r="DU16" s="4"/>
      <c r="DV16" s="65"/>
      <c r="DW16" s="201"/>
      <c r="DX16" s="47"/>
      <c r="DY16" s="47"/>
      <c r="DZ16" s="81"/>
      <c r="EA16" s="4"/>
      <c r="EB16" s="80"/>
      <c r="EC16" s="4"/>
      <c r="ED16" s="65"/>
      <c r="EE16" s="201"/>
      <c r="EF16" s="47"/>
      <c r="EG16" s="47"/>
      <c r="EH16" s="81"/>
      <c r="EI16" s="4"/>
      <c r="EJ16" s="80"/>
      <c r="EK16" s="4"/>
      <c r="EL16" s="65"/>
      <c r="EM16" s="201"/>
      <c r="EN16" s="47"/>
      <c r="EO16" s="47"/>
      <c r="EP16" s="81"/>
      <c r="EQ16" s="4"/>
      <c r="ER16" s="80"/>
      <c r="ES16" s="4"/>
      <c r="ET16" s="65"/>
      <c r="EU16" s="201"/>
      <c r="EV16" s="47"/>
      <c r="EW16" s="47"/>
      <c r="EX16" s="81"/>
      <c r="EY16" s="4"/>
      <c r="EZ16" s="80"/>
      <c r="FA16" s="4"/>
      <c r="FB16" s="65"/>
      <c r="FC16" s="201"/>
      <c r="FD16" s="47"/>
      <c r="FE16" s="47"/>
      <c r="FF16" s="81"/>
      <c r="FG16" s="4"/>
      <c r="FH16" s="80"/>
      <c r="FI16" s="4"/>
      <c r="FJ16" s="65"/>
      <c r="FK16" s="201"/>
      <c r="FL16" s="47"/>
      <c r="FM16" s="47"/>
      <c r="FN16" s="81"/>
      <c r="FO16" s="4"/>
      <c r="FP16" s="80"/>
      <c r="FQ16" s="4"/>
      <c r="FR16" s="65"/>
      <c r="FS16" s="201"/>
      <c r="FT16" s="47"/>
      <c r="FU16" s="47"/>
      <c r="FV16" s="81"/>
      <c r="FW16" s="4"/>
      <c r="FX16" s="80"/>
      <c r="FY16" s="4"/>
      <c r="FZ16" s="65"/>
      <c r="GA16" s="201"/>
      <c r="GB16" s="47"/>
      <c r="GC16" s="47"/>
      <c r="GD16" s="81"/>
      <c r="GE16" s="4"/>
      <c r="GF16" s="80"/>
      <c r="GG16" s="4"/>
      <c r="GH16" s="65"/>
      <c r="GI16" s="201"/>
      <c r="GJ16" s="47"/>
      <c r="GK16" s="47"/>
      <c r="GL16" s="81"/>
      <c r="GM16" s="4"/>
      <c r="GN16" s="80"/>
      <c r="GO16" s="4"/>
      <c r="GP16" s="65"/>
      <c r="GQ16" s="201"/>
      <c r="GR16" s="47"/>
      <c r="GS16" s="47"/>
      <c r="GT16" s="81"/>
      <c r="GU16" s="4"/>
      <c r="GV16" s="80"/>
      <c r="GW16" s="4"/>
      <c r="GX16" s="65"/>
      <c r="GY16" s="201"/>
      <c r="GZ16" s="47"/>
      <c r="HA16" s="47"/>
      <c r="HB16" s="81"/>
      <c r="HC16" s="4"/>
      <c r="HD16" s="80"/>
      <c r="HE16" s="4"/>
      <c r="HF16" s="65"/>
      <c r="HG16" s="201"/>
      <c r="HH16" s="47"/>
      <c r="HI16" s="47"/>
      <c r="HJ16" s="81"/>
      <c r="HK16" s="4"/>
      <c r="HL16" s="80"/>
      <c r="HM16" s="4"/>
      <c r="HN16" s="65"/>
      <c r="HO16" s="201"/>
      <c r="HP16" s="47"/>
      <c r="HQ16" s="47"/>
      <c r="HR16" s="81"/>
      <c r="HS16" s="4"/>
      <c r="HT16" s="80"/>
      <c r="HU16" s="4"/>
      <c r="HV16" s="65"/>
      <c r="HW16" s="201"/>
      <c r="HX16" s="47"/>
      <c r="HY16" s="47"/>
      <c r="HZ16" s="81"/>
      <c r="IA16" s="4"/>
      <c r="IB16" s="80"/>
      <c r="IC16" s="4"/>
      <c r="ID16" s="65"/>
      <c r="IE16" s="201"/>
      <c r="IF16" s="47"/>
      <c r="IG16" s="47"/>
      <c r="IH16" s="81"/>
      <c r="II16" s="4"/>
      <c r="IJ16" s="80"/>
      <c r="IK16" s="4"/>
      <c r="IL16" s="65"/>
      <c r="IM16" s="201"/>
      <c r="IN16" s="47"/>
      <c r="IO16" s="47"/>
      <c r="IP16" s="81"/>
      <c r="IQ16" s="4"/>
      <c r="IR16" s="80"/>
      <c r="IS16" s="4"/>
      <c r="IT16" s="65"/>
      <c r="IU16" s="201"/>
    </row>
    <row r="17" spans="1:10" ht="13" x14ac:dyDescent="0.3">
      <c r="A17" s="305" t="s">
        <v>300</v>
      </c>
      <c r="B17" s="2" t="s">
        <v>301</v>
      </c>
      <c r="C17" s="48">
        <v>1500</v>
      </c>
      <c r="D17" s="48">
        <v>1500</v>
      </c>
      <c r="F17" s="82" t="s">
        <v>362</v>
      </c>
      <c r="G17" s="100" t="s">
        <v>389</v>
      </c>
      <c r="I17" s="42" t="s">
        <v>90</v>
      </c>
    </row>
    <row r="18" spans="1:10" ht="13" x14ac:dyDescent="0.3">
      <c r="A18" s="113" t="s">
        <v>302</v>
      </c>
      <c r="B18" s="81" t="s">
        <v>303</v>
      </c>
      <c r="C18" s="4">
        <v>1372.5</v>
      </c>
      <c r="D18" s="80">
        <v>1372.5</v>
      </c>
      <c r="E18" s="4"/>
      <c r="F18" s="82" t="s">
        <v>362</v>
      </c>
      <c r="G18" s="223" t="s">
        <v>389</v>
      </c>
      <c r="H18" s="1"/>
      <c r="I18" s="42" t="s">
        <v>90</v>
      </c>
      <c r="J18"/>
    </row>
    <row r="19" spans="1:10" ht="13" x14ac:dyDescent="0.3">
      <c r="A19" s="276" t="s">
        <v>304</v>
      </c>
      <c r="B19" s="81" t="s">
        <v>305</v>
      </c>
      <c r="C19" s="4">
        <v>693</v>
      </c>
      <c r="D19" s="80">
        <v>693</v>
      </c>
      <c r="E19" s="4"/>
      <c r="F19" s="82" t="s">
        <v>362</v>
      </c>
      <c r="G19" s="223" t="s">
        <v>389</v>
      </c>
      <c r="H19" s="1"/>
      <c r="I19" s="42" t="s">
        <v>90</v>
      </c>
      <c r="J19"/>
    </row>
    <row r="20" spans="1:10" ht="13" x14ac:dyDescent="0.3">
      <c r="A20" s="113" t="s">
        <v>311</v>
      </c>
      <c r="B20" s="81" t="s">
        <v>312</v>
      </c>
      <c r="C20" s="4">
        <v>1664</v>
      </c>
      <c r="D20" s="80">
        <v>832</v>
      </c>
      <c r="E20" s="4"/>
      <c r="F20" s="65">
        <v>832</v>
      </c>
      <c r="G20" s="223" t="s">
        <v>383</v>
      </c>
      <c r="H20" s="66"/>
      <c r="I20" s="42" t="s">
        <v>90</v>
      </c>
      <c r="J20"/>
    </row>
    <row r="21" spans="1:10" ht="13" x14ac:dyDescent="0.3">
      <c r="A21" s="113" t="s">
        <v>362</v>
      </c>
      <c r="B21" s="81" t="s">
        <v>340</v>
      </c>
      <c r="C21" s="65" t="s">
        <v>362</v>
      </c>
      <c r="D21" s="80">
        <v>147.97</v>
      </c>
      <c r="E21" s="4"/>
      <c r="F21" s="65" t="s">
        <v>362</v>
      </c>
      <c r="G21" s="223" t="s">
        <v>390</v>
      </c>
      <c r="H21" s="66"/>
      <c r="I21" s="42" t="s">
        <v>346</v>
      </c>
    </row>
    <row r="22" spans="1:10" ht="13" x14ac:dyDescent="0.3">
      <c r="A22" s="113" t="s">
        <v>362</v>
      </c>
      <c r="B22" s="81" t="s">
        <v>341</v>
      </c>
      <c r="C22" s="65" t="s">
        <v>362</v>
      </c>
      <c r="D22" s="4">
        <v>952.86</v>
      </c>
      <c r="E22" s="4"/>
      <c r="F22" s="65" t="s">
        <v>362</v>
      </c>
      <c r="G22" s="223" t="s">
        <v>391</v>
      </c>
      <c r="H22" s="66"/>
      <c r="I22" s="42" t="s">
        <v>347</v>
      </c>
      <c r="J22"/>
    </row>
    <row r="23" spans="1:10" ht="13" x14ac:dyDescent="0.3">
      <c r="A23" s="113" t="s">
        <v>343</v>
      </c>
      <c r="B23" s="81" t="s">
        <v>342</v>
      </c>
      <c r="C23" s="4">
        <v>17162</v>
      </c>
      <c r="D23" s="4">
        <v>250</v>
      </c>
      <c r="E23" s="4"/>
      <c r="F23" s="65">
        <v>2863.68</v>
      </c>
      <c r="G23" s="100" t="s">
        <v>392</v>
      </c>
      <c r="H23" s="66"/>
      <c r="I23" s="42" t="s">
        <v>90</v>
      </c>
      <c r="J23"/>
    </row>
    <row r="24" spans="1:10" ht="13" x14ac:dyDescent="0.3">
      <c r="A24" s="113" t="s">
        <v>344</v>
      </c>
      <c r="B24" s="229" t="s">
        <v>345</v>
      </c>
      <c r="C24" s="4">
        <v>3000</v>
      </c>
      <c r="D24" s="4">
        <v>143</v>
      </c>
      <c r="E24" s="4"/>
      <c r="F24" s="43">
        <v>1351</v>
      </c>
      <c r="G24" s="100" t="s">
        <v>393</v>
      </c>
      <c r="H24" s="1"/>
      <c r="I24" s="42" t="s">
        <v>90</v>
      </c>
      <c r="J24"/>
    </row>
    <row r="25" spans="1:10" ht="13" x14ac:dyDescent="0.3">
      <c r="A25" s="276" t="s">
        <v>631</v>
      </c>
      <c r="B25" s="229" t="s">
        <v>632</v>
      </c>
      <c r="C25" s="4">
        <v>100</v>
      </c>
      <c r="D25" s="4">
        <v>100</v>
      </c>
      <c r="E25" s="4"/>
      <c r="F25" s="65" t="s">
        <v>362</v>
      </c>
      <c r="G25" s="100" t="s">
        <v>633</v>
      </c>
      <c r="H25" s="1"/>
      <c r="I25" s="42" t="s">
        <v>90</v>
      </c>
      <c r="J25"/>
    </row>
    <row r="26" spans="1:10" ht="13" x14ac:dyDescent="0.3">
      <c r="A26" s="276" t="s">
        <v>634</v>
      </c>
      <c r="B26" s="81" t="s">
        <v>635</v>
      </c>
      <c r="C26" s="4">
        <v>2040</v>
      </c>
      <c r="D26" s="4">
        <v>990</v>
      </c>
      <c r="E26" s="4"/>
      <c r="F26" s="43">
        <v>1050</v>
      </c>
      <c r="G26" s="223" t="s">
        <v>633</v>
      </c>
      <c r="H26" s="154"/>
      <c r="I26" s="42" t="s">
        <v>90</v>
      </c>
      <c r="J26"/>
    </row>
    <row r="27" spans="1:10" ht="13" x14ac:dyDescent="0.3">
      <c r="A27" s="305" t="s">
        <v>636</v>
      </c>
      <c r="B27" s="81" t="s">
        <v>637</v>
      </c>
      <c r="C27" s="48">
        <v>500</v>
      </c>
      <c r="D27" s="49">
        <v>500</v>
      </c>
      <c r="E27" s="25"/>
      <c r="F27" s="65" t="s">
        <v>362</v>
      </c>
      <c r="G27" s="223" t="s">
        <v>633</v>
      </c>
      <c r="H27" s="154"/>
      <c r="I27" s="42" t="s">
        <v>90</v>
      </c>
    </row>
    <row r="28" spans="1:10" ht="13" x14ac:dyDescent="0.3">
      <c r="A28" s="113" t="s">
        <v>638</v>
      </c>
      <c r="B28" s="81" t="s">
        <v>639</v>
      </c>
      <c r="C28" s="4">
        <v>1420</v>
      </c>
      <c r="D28" s="4">
        <v>500</v>
      </c>
      <c r="E28" s="4"/>
      <c r="F28" s="43">
        <v>920</v>
      </c>
      <c r="G28" s="223" t="s">
        <v>633</v>
      </c>
      <c r="H28" s="154"/>
      <c r="I28" s="42" t="s">
        <v>90</v>
      </c>
      <c r="J28"/>
    </row>
    <row r="29" spans="1:10" ht="13" x14ac:dyDescent="0.3">
      <c r="A29" s="276" t="s">
        <v>332</v>
      </c>
      <c r="B29" s="81" t="s">
        <v>640</v>
      </c>
      <c r="C29" s="4">
        <v>4935</v>
      </c>
      <c r="D29" s="4">
        <v>1175</v>
      </c>
      <c r="E29" s="4"/>
      <c r="F29" s="65">
        <v>1325</v>
      </c>
      <c r="G29" s="223" t="s">
        <v>633</v>
      </c>
      <c r="H29" s="154"/>
      <c r="I29" s="42" t="s">
        <v>90</v>
      </c>
      <c r="J29"/>
    </row>
    <row r="30" spans="1:10" s="205" customFormat="1" ht="13" x14ac:dyDescent="0.3">
      <c r="A30" s="276" t="s">
        <v>705</v>
      </c>
      <c r="B30" s="364" t="s">
        <v>354</v>
      </c>
      <c r="C30" s="4">
        <v>16401.04</v>
      </c>
      <c r="D30" s="4">
        <v>400</v>
      </c>
      <c r="E30" s="4"/>
      <c r="F30" s="43">
        <v>2800</v>
      </c>
      <c r="G30" s="201" t="s">
        <v>708</v>
      </c>
      <c r="H30" s="154"/>
      <c r="I30" s="42" t="s">
        <v>90</v>
      </c>
    </row>
    <row r="31" spans="1:10" s="205" customFormat="1" ht="13" x14ac:dyDescent="0.3">
      <c r="A31" s="304" t="s">
        <v>706</v>
      </c>
      <c r="B31" s="205" t="s">
        <v>707</v>
      </c>
      <c r="C31" s="206">
        <v>20568</v>
      </c>
      <c r="D31" s="206">
        <v>3121</v>
      </c>
      <c r="E31" s="206"/>
      <c r="F31" s="365">
        <v>6243</v>
      </c>
      <c r="G31" s="366" t="s">
        <v>708</v>
      </c>
      <c r="H31" s="154"/>
      <c r="I31" s="42" t="s">
        <v>90</v>
      </c>
    </row>
    <row r="32" spans="1:10" ht="13" x14ac:dyDescent="0.3">
      <c r="A32" s="204" t="s">
        <v>709</v>
      </c>
      <c r="B32" s="81" t="s">
        <v>710</v>
      </c>
      <c r="C32" s="206">
        <v>2500</v>
      </c>
      <c r="D32" s="206">
        <v>1500</v>
      </c>
      <c r="E32" s="206"/>
      <c r="F32" s="65">
        <v>2400</v>
      </c>
      <c r="G32" s="366" t="s">
        <v>711</v>
      </c>
      <c r="H32" s="154"/>
      <c r="I32" s="42" t="s">
        <v>90</v>
      </c>
      <c r="J32"/>
    </row>
    <row r="33" spans="1:10" ht="13" x14ac:dyDescent="0.3">
      <c r="A33" s="304" t="s">
        <v>362</v>
      </c>
      <c r="B33" s="81" t="s">
        <v>752</v>
      </c>
      <c r="C33" s="365" t="s">
        <v>362</v>
      </c>
      <c r="D33" s="206">
        <v>3653</v>
      </c>
      <c r="E33" s="206"/>
      <c r="F33" s="65" t="s">
        <v>362</v>
      </c>
      <c r="G33" s="366" t="s">
        <v>753</v>
      </c>
      <c r="H33" s="154"/>
      <c r="I33" s="42" t="s">
        <v>754</v>
      </c>
      <c r="J33"/>
    </row>
    <row r="34" spans="1:10" s="81" customFormat="1" ht="13" x14ac:dyDescent="0.3">
      <c r="A34" s="204" t="s">
        <v>755</v>
      </c>
      <c r="B34" s="81" t="s">
        <v>756</v>
      </c>
      <c r="C34" s="206">
        <v>2000</v>
      </c>
      <c r="D34" s="4">
        <v>1000</v>
      </c>
      <c r="E34" s="4"/>
      <c r="F34" s="65">
        <v>1000</v>
      </c>
      <c r="G34" s="223" t="s">
        <v>753</v>
      </c>
      <c r="H34" s="114"/>
      <c r="I34" s="42" t="s">
        <v>90</v>
      </c>
      <c r="J34" s="66"/>
    </row>
    <row r="35" spans="1:10" ht="13" x14ac:dyDescent="0.3">
      <c r="A35" s="98"/>
      <c r="B35" s="81"/>
      <c r="C35" s="4"/>
      <c r="D35" s="4"/>
      <c r="E35" s="4"/>
      <c r="F35" s="65"/>
      <c r="G35" s="201"/>
      <c r="I35" s="42"/>
      <c r="J35"/>
    </row>
    <row r="36" spans="1:10" ht="13" x14ac:dyDescent="0.3">
      <c r="A36" s="98"/>
      <c r="B36" s="81"/>
      <c r="C36" s="4"/>
      <c r="D36" s="4"/>
      <c r="E36" s="4"/>
      <c r="F36" s="65"/>
      <c r="G36" s="201"/>
      <c r="I36" s="42"/>
      <c r="J36"/>
    </row>
    <row r="37" spans="1:10" ht="13" x14ac:dyDescent="0.3">
      <c r="A37" s="47"/>
      <c r="B37" s="81"/>
      <c r="C37" s="4"/>
      <c r="D37" s="4"/>
      <c r="E37" s="4"/>
      <c r="F37" s="65"/>
      <c r="G37" s="131"/>
      <c r="I37" s="42"/>
      <c r="J37"/>
    </row>
    <row r="38" spans="1:10" ht="13" x14ac:dyDescent="0.3">
      <c r="A38" s="47"/>
      <c r="B38" s="81"/>
      <c r="C38" s="4"/>
      <c r="D38" s="4"/>
      <c r="E38" s="4"/>
      <c r="F38" s="65"/>
      <c r="G38" s="131"/>
      <c r="I38" s="42"/>
      <c r="J38"/>
    </row>
    <row r="39" spans="1:10" x14ac:dyDescent="0.25">
      <c r="A39" s="47"/>
      <c r="B39" s="283"/>
      <c r="C39" s="4"/>
      <c r="D39" s="4"/>
      <c r="E39" s="4"/>
      <c r="F39" s="65"/>
    </row>
    <row r="40" spans="1:10" ht="13" x14ac:dyDescent="0.3">
      <c r="A40" s="2"/>
      <c r="E40" s="4"/>
      <c r="G40" s="46"/>
      <c r="I40" s="42"/>
    </row>
    <row r="41" spans="1:10" ht="13" x14ac:dyDescent="0.3">
      <c r="A41" s="2"/>
      <c r="B41" s="54"/>
      <c r="E41" s="4"/>
      <c r="G41" s="46"/>
      <c r="I41" s="3"/>
    </row>
    <row r="42" spans="1:10" ht="13" x14ac:dyDescent="0.3">
      <c r="A42" s="2"/>
      <c r="B42" s="54"/>
      <c r="G42" s="46"/>
      <c r="I42" s="3"/>
    </row>
    <row r="43" spans="1:10" x14ac:dyDescent="0.25">
      <c r="C43" s="119"/>
      <c r="D43" s="119"/>
    </row>
    <row r="44" spans="1:10" x14ac:dyDescent="0.25">
      <c r="C44" s="119"/>
      <c r="D44" s="119"/>
    </row>
    <row r="45" spans="1:10" x14ac:dyDescent="0.25">
      <c r="C45" s="119"/>
      <c r="D45" s="119"/>
    </row>
    <row r="46" spans="1:10" x14ac:dyDescent="0.25">
      <c r="C46" s="119"/>
      <c r="D46" s="119"/>
    </row>
    <row r="47" spans="1:10" x14ac:dyDescent="0.25">
      <c r="C47" s="119"/>
      <c r="D47" s="119"/>
    </row>
    <row r="48" spans="1:10" x14ac:dyDescent="0.25">
      <c r="C48" s="119"/>
      <c r="D48" s="119"/>
    </row>
    <row r="49" spans="3:4" x14ac:dyDescent="0.25">
      <c r="C49" s="119"/>
      <c r="D49" s="119"/>
    </row>
    <row r="50" spans="3:4" x14ac:dyDescent="0.25">
      <c r="C50" s="119"/>
      <c r="D50" s="119"/>
    </row>
    <row r="51" spans="3:4" x14ac:dyDescent="0.25">
      <c r="C51" s="119"/>
      <c r="D51" s="119"/>
    </row>
    <row r="52" spans="3:4" x14ac:dyDescent="0.25">
      <c r="C52" s="119"/>
      <c r="D52" s="119"/>
    </row>
    <row r="53" spans="3:4" x14ac:dyDescent="0.25">
      <c r="C53" s="119"/>
      <c r="D53" s="119"/>
    </row>
    <row r="54" spans="3:4" x14ac:dyDescent="0.25">
      <c r="C54" s="119"/>
      <c r="D54" s="119"/>
    </row>
    <row r="55" spans="3:4" x14ac:dyDescent="0.25">
      <c r="C55" s="119"/>
      <c r="D55" s="119"/>
    </row>
    <row r="56" spans="3:4" x14ac:dyDescent="0.25">
      <c r="C56" s="119"/>
      <c r="D56" s="119"/>
    </row>
    <row r="57" spans="3:4" x14ac:dyDescent="0.25">
      <c r="C57" s="119"/>
      <c r="D57" s="119"/>
    </row>
    <row r="58" spans="3:4" x14ac:dyDescent="0.25">
      <c r="C58" s="119"/>
      <c r="D58" s="119"/>
    </row>
    <row r="59" spans="3:4" x14ac:dyDescent="0.25">
      <c r="C59" s="119"/>
      <c r="D59" s="119"/>
    </row>
    <row r="60" spans="3:4" x14ac:dyDescent="0.25">
      <c r="C60" s="119"/>
      <c r="D60" s="119"/>
    </row>
    <row r="61" spans="3:4" x14ac:dyDescent="0.25">
      <c r="C61" s="119"/>
      <c r="D61" s="119"/>
    </row>
    <row r="62" spans="3:4" x14ac:dyDescent="0.25">
      <c r="C62" s="119"/>
      <c r="D62" s="119"/>
    </row>
    <row r="63" spans="3:4" x14ac:dyDescent="0.25">
      <c r="C63" s="119"/>
      <c r="D63" s="119"/>
    </row>
    <row r="64" spans="3:4" x14ac:dyDescent="0.25">
      <c r="C64" s="119"/>
      <c r="D64" s="119"/>
    </row>
    <row r="65" spans="3:4" x14ac:dyDescent="0.25">
      <c r="C65" s="119"/>
      <c r="D65" s="119"/>
    </row>
    <row r="66" spans="3:4" x14ac:dyDescent="0.25">
      <c r="C66" s="119"/>
      <c r="D66" s="119"/>
    </row>
    <row r="67" spans="3:4" x14ac:dyDescent="0.25">
      <c r="C67" s="119"/>
      <c r="D67" s="119"/>
    </row>
    <row r="68" spans="3:4" x14ac:dyDescent="0.25">
      <c r="C68" s="119"/>
      <c r="D68" s="119"/>
    </row>
    <row r="69" spans="3:4" x14ac:dyDescent="0.25">
      <c r="C69" s="119"/>
      <c r="D69" s="119"/>
    </row>
    <row r="70" spans="3:4" x14ac:dyDescent="0.25">
      <c r="C70" s="119"/>
      <c r="D70" s="119"/>
    </row>
    <row r="71" spans="3:4" x14ac:dyDescent="0.25">
      <c r="C71" s="119"/>
      <c r="D71" s="119"/>
    </row>
    <row r="72" spans="3:4" x14ac:dyDescent="0.25">
      <c r="C72" s="119"/>
      <c r="D72" s="119"/>
    </row>
    <row r="73" spans="3:4" x14ac:dyDescent="0.25">
      <c r="C73" s="119"/>
      <c r="D73" s="119"/>
    </row>
    <row r="74" spans="3:4" x14ac:dyDescent="0.25">
      <c r="C74" s="119"/>
      <c r="D74" s="119"/>
    </row>
    <row r="75" spans="3:4" x14ac:dyDescent="0.25">
      <c r="C75" s="119"/>
      <c r="D75" s="119"/>
    </row>
    <row r="76" spans="3:4" x14ac:dyDescent="0.25">
      <c r="C76" s="119"/>
      <c r="D76" s="119"/>
    </row>
    <row r="77" spans="3:4" x14ac:dyDescent="0.25">
      <c r="C77" s="119"/>
      <c r="D77" s="119"/>
    </row>
    <row r="78" spans="3:4" x14ac:dyDescent="0.25">
      <c r="C78" s="119"/>
      <c r="D78" s="119"/>
    </row>
    <row r="79" spans="3:4" x14ac:dyDescent="0.25">
      <c r="C79" s="119"/>
      <c r="D79" s="119"/>
    </row>
    <row r="80" spans="3:4" x14ac:dyDescent="0.25">
      <c r="C80" s="119"/>
      <c r="D80" s="119"/>
    </row>
    <row r="81" spans="3:4" x14ac:dyDescent="0.25">
      <c r="C81" s="119"/>
      <c r="D81" s="119"/>
    </row>
    <row r="82" spans="3:4" x14ac:dyDescent="0.25">
      <c r="C82" s="119"/>
      <c r="D82" s="119"/>
    </row>
    <row r="83" spans="3:4" x14ac:dyDescent="0.25">
      <c r="C83" s="119"/>
      <c r="D83" s="119"/>
    </row>
    <row r="84" spans="3:4" x14ac:dyDescent="0.25">
      <c r="C84" s="119"/>
      <c r="D84" s="119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C66B-990A-4EBA-BD05-962103705EDA}">
  <dimension ref="A1:M55"/>
  <sheetViews>
    <sheetView zoomScaleNormal="100" workbookViewId="0">
      <selection activeCell="B1" sqref="B1:B65536"/>
    </sheetView>
  </sheetViews>
  <sheetFormatPr defaultColWidth="9.1796875" defaultRowHeight="13" x14ac:dyDescent="0.3"/>
  <cols>
    <col min="1" max="1" width="10.1796875" style="2" customWidth="1"/>
    <col min="2" max="2" width="61.54296875" style="2" customWidth="1"/>
    <col min="3" max="3" width="18.4531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customWidth="1"/>
    <col min="8" max="8" width="9" style="114" customWidth="1"/>
    <col min="9" max="9" width="18.26953125" style="42" customWidth="1"/>
    <col min="10" max="10" width="16" style="1" customWidth="1"/>
    <col min="13" max="13" width="7.81640625" hidden="1" customWidth="1"/>
    <col min="14" max="14" width="14.26953125" customWidth="1"/>
  </cols>
  <sheetData>
    <row r="1" spans="1:12" x14ac:dyDescent="0.3">
      <c r="A1" s="61" t="s">
        <v>757</v>
      </c>
      <c r="B1" s="44"/>
      <c r="C1" s="24"/>
      <c r="D1" s="24"/>
      <c r="E1" s="24"/>
      <c r="F1" s="38"/>
      <c r="G1" s="39"/>
      <c r="H1" s="120"/>
      <c r="I1" s="20"/>
      <c r="J1" s="17"/>
    </row>
    <row r="2" spans="1:12" ht="19.5" customHeight="1" thickBot="1" x14ac:dyDescent="0.4">
      <c r="A2" s="40" t="s">
        <v>67</v>
      </c>
      <c r="B2" s="15"/>
      <c r="D2" s="83" t="s">
        <v>27</v>
      </c>
      <c r="E2" s="83"/>
      <c r="F2" s="21">
        <f>26000-D5</f>
        <v>100</v>
      </c>
      <c r="G2" s="74"/>
      <c r="H2" s="120"/>
      <c r="I2" s="20"/>
      <c r="J2" s="17"/>
    </row>
    <row r="3" spans="1:12" ht="13.5" thickTop="1" x14ac:dyDescent="0.3">
      <c r="A3" s="56" t="s">
        <v>37</v>
      </c>
      <c r="B3" s="18" t="s">
        <v>50</v>
      </c>
      <c r="C3" s="24"/>
      <c r="D3" s="24"/>
      <c r="E3" s="24"/>
      <c r="F3" s="38"/>
      <c r="G3" s="16"/>
      <c r="H3" s="120"/>
      <c r="I3" s="20"/>
      <c r="J3" s="20"/>
    </row>
    <row r="4" spans="1:12" x14ac:dyDescent="0.3">
      <c r="A4" s="57"/>
      <c r="B4" s="74" t="s">
        <v>44</v>
      </c>
      <c r="C4" s="58"/>
      <c r="D4" s="24"/>
      <c r="E4" s="24"/>
      <c r="F4" s="38"/>
      <c r="G4" s="16"/>
      <c r="H4" s="120"/>
      <c r="I4" s="20"/>
      <c r="J4" s="20"/>
    </row>
    <row r="5" spans="1:12" x14ac:dyDescent="0.3">
      <c r="A5" s="57"/>
      <c r="B5" s="18"/>
      <c r="C5" s="59" t="s">
        <v>23</v>
      </c>
      <c r="D5" s="23">
        <f>SUM(D8:D55)</f>
        <v>25900</v>
      </c>
      <c r="E5" s="24"/>
      <c r="F5" s="23">
        <f>SUM(F8:F55)</f>
        <v>1329242.58</v>
      </c>
      <c r="G5" s="16"/>
      <c r="H5" s="120"/>
      <c r="I5" s="20"/>
      <c r="J5" s="20"/>
    </row>
    <row r="6" spans="1:12" ht="6" customHeight="1" x14ac:dyDescent="0.3">
      <c r="A6" s="57"/>
      <c r="B6" s="18"/>
      <c r="C6" s="58"/>
      <c r="D6" s="24"/>
      <c r="E6" s="24"/>
      <c r="F6" s="38"/>
      <c r="G6" s="16"/>
      <c r="H6" s="120"/>
      <c r="I6" s="20"/>
      <c r="J6" s="20"/>
    </row>
    <row r="7" spans="1:12" s="76" customFormat="1" ht="34.5" customHeight="1" x14ac:dyDescent="0.25">
      <c r="A7" s="7" t="s">
        <v>20</v>
      </c>
      <c r="B7" s="8" t="s">
        <v>21</v>
      </c>
      <c r="C7" s="9" t="s">
        <v>24</v>
      </c>
      <c r="D7" s="60" t="s">
        <v>25</v>
      </c>
      <c r="E7" s="60"/>
      <c r="F7" s="60" t="s">
        <v>26</v>
      </c>
      <c r="G7" s="75" t="s">
        <v>43</v>
      </c>
      <c r="H7" s="8" t="s">
        <v>2</v>
      </c>
      <c r="I7" s="132" t="s">
        <v>41</v>
      </c>
      <c r="J7" s="8" t="s">
        <v>0</v>
      </c>
      <c r="L7" s="11"/>
    </row>
    <row r="8" spans="1:12" s="81" customFormat="1" x14ac:dyDescent="0.3">
      <c r="A8" s="113" t="s">
        <v>100</v>
      </c>
      <c r="B8" s="81" t="s">
        <v>101</v>
      </c>
      <c r="C8" s="80">
        <v>487</v>
      </c>
      <c r="D8" s="80">
        <v>390</v>
      </c>
      <c r="E8" s="80"/>
      <c r="F8" s="82">
        <v>97</v>
      </c>
      <c r="G8" s="100" t="s">
        <v>376</v>
      </c>
      <c r="H8" s="79"/>
      <c r="I8" s="42" t="s">
        <v>90</v>
      </c>
      <c r="J8" s="100"/>
    </row>
    <row r="9" spans="1:12" s="81" customFormat="1" x14ac:dyDescent="0.3">
      <c r="A9" s="113" t="s">
        <v>207</v>
      </c>
      <c r="B9" s="81" t="s">
        <v>208</v>
      </c>
      <c r="C9" s="48">
        <v>1525</v>
      </c>
      <c r="D9" s="49">
        <v>400</v>
      </c>
      <c r="E9" s="43"/>
      <c r="F9" s="49">
        <v>250</v>
      </c>
      <c r="G9" s="100" t="s">
        <v>394</v>
      </c>
      <c r="H9" s="288"/>
      <c r="I9" s="42" t="s">
        <v>90</v>
      </c>
      <c r="J9" s="100"/>
    </row>
    <row r="10" spans="1:12" s="81" customFormat="1" x14ac:dyDescent="0.3">
      <c r="A10" s="113" t="s">
        <v>221</v>
      </c>
      <c r="B10" s="81" t="s">
        <v>220</v>
      </c>
      <c r="C10" s="80">
        <v>800</v>
      </c>
      <c r="D10" s="80">
        <v>500</v>
      </c>
      <c r="E10" s="80"/>
      <c r="F10" s="82">
        <v>300</v>
      </c>
      <c r="G10" s="100" t="s">
        <v>387</v>
      </c>
      <c r="H10" s="98"/>
      <c r="I10" s="42" t="s">
        <v>90</v>
      </c>
      <c r="J10" s="100"/>
    </row>
    <row r="11" spans="1:12" s="81" customFormat="1" x14ac:dyDescent="0.3">
      <c r="A11" s="113" t="s">
        <v>225</v>
      </c>
      <c r="B11" s="81" t="s">
        <v>226</v>
      </c>
      <c r="C11" s="80">
        <v>16300</v>
      </c>
      <c r="D11" s="80">
        <v>1500</v>
      </c>
      <c r="E11" s="80"/>
      <c r="F11" s="82">
        <v>14800</v>
      </c>
      <c r="G11" s="100" t="s">
        <v>395</v>
      </c>
      <c r="H11" s="98"/>
      <c r="I11" s="42" t="s">
        <v>90</v>
      </c>
      <c r="J11" s="100"/>
    </row>
    <row r="12" spans="1:12" s="81" customFormat="1" x14ac:dyDescent="0.3">
      <c r="A12" s="113" t="s">
        <v>292</v>
      </c>
      <c r="B12" s="81" t="s">
        <v>293</v>
      </c>
      <c r="C12" s="80">
        <v>481</v>
      </c>
      <c r="D12" s="80">
        <v>481</v>
      </c>
      <c r="E12" s="80"/>
      <c r="F12" s="49" t="s">
        <v>362</v>
      </c>
      <c r="G12" s="100" t="s">
        <v>388</v>
      </c>
      <c r="H12" s="98"/>
      <c r="I12" s="42" t="s">
        <v>90</v>
      </c>
      <c r="J12" s="100"/>
    </row>
    <row r="13" spans="1:12" s="81" customFormat="1" x14ac:dyDescent="0.3">
      <c r="A13" s="113" t="s">
        <v>294</v>
      </c>
      <c r="B13" s="204" t="s">
        <v>295</v>
      </c>
      <c r="C13" s="80">
        <v>3640</v>
      </c>
      <c r="D13" s="80">
        <v>800</v>
      </c>
      <c r="E13" s="80"/>
      <c r="F13" s="82">
        <v>450</v>
      </c>
      <c r="G13" s="100" t="s">
        <v>388</v>
      </c>
      <c r="H13" s="98"/>
      <c r="I13" s="42" t="s">
        <v>90</v>
      </c>
      <c r="J13" s="100"/>
    </row>
    <row r="14" spans="1:12" x14ac:dyDescent="0.3">
      <c r="A14" s="276" t="s">
        <v>298</v>
      </c>
      <c r="B14" s="81" t="s">
        <v>299</v>
      </c>
      <c r="C14" s="4">
        <v>2600</v>
      </c>
      <c r="D14" s="80">
        <v>1200</v>
      </c>
      <c r="F14" s="65" t="s">
        <v>362</v>
      </c>
      <c r="G14" s="223" t="s">
        <v>396</v>
      </c>
      <c r="H14" s="1"/>
      <c r="I14" s="42" t="s">
        <v>90</v>
      </c>
    </row>
    <row r="15" spans="1:12" s="81" customFormat="1" x14ac:dyDescent="0.3">
      <c r="A15" s="113" t="s">
        <v>306</v>
      </c>
      <c r="B15" s="204" t="s">
        <v>307</v>
      </c>
      <c r="C15" s="80">
        <v>1120</v>
      </c>
      <c r="D15" s="80">
        <v>350</v>
      </c>
      <c r="E15" s="80"/>
      <c r="F15" s="82">
        <v>120</v>
      </c>
      <c r="G15" s="100" t="s">
        <v>397</v>
      </c>
      <c r="H15" s="98"/>
      <c r="I15" s="42" t="s">
        <v>90</v>
      </c>
      <c r="J15" s="100"/>
    </row>
    <row r="16" spans="1:12" s="81" customFormat="1" x14ac:dyDescent="0.3">
      <c r="A16" s="113" t="s">
        <v>311</v>
      </c>
      <c r="B16" s="81" t="s">
        <v>312</v>
      </c>
      <c r="C16" s="80">
        <v>1664</v>
      </c>
      <c r="D16" s="80">
        <v>832</v>
      </c>
      <c r="E16" s="80"/>
      <c r="F16" s="82">
        <v>832</v>
      </c>
      <c r="G16" s="100" t="s">
        <v>383</v>
      </c>
      <c r="H16" s="98"/>
      <c r="I16" s="42" t="s">
        <v>90</v>
      </c>
      <c r="J16" s="100"/>
    </row>
    <row r="17" spans="1:10" s="81" customFormat="1" x14ac:dyDescent="0.3">
      <c r="A17" s="113" t="s">
        <v>322</v>
      </c>
      <c r="B17" s="204" t="s">
        <v>323</v>
      </c>
      <c r="C17" s="80">
        <v>3000</v>
      </c>
      <c r="D17" s="80">
        <v>143</v>
      </c>
      <c r="E17" s="80"/>
      <c r="F17" s="43">
        <v>1351</v>
      </c>
      <c r="G17" s="100" t="s">
        <v>398</v>
      </c>
      <c r="H17" s="98"/>
      <c r="I17" s="42" t="s">
        <v>90</v>
      </c>
      <c r="J17" s="100"/>
    </row>
    <row r="18" spans="1:10" s="81" customFormat="1" x14ac:dyDescent="0.3">
      <c r="A18" s="113" t="s">
        <v>324</v>
      </c>
      <c r="B18" s="204" t="s">
        <v>325</v>
      </c>
      <c r="C18" s="80">
        <v>20568</v>
      </c>
      <c r="D18" s="80">
        <v>6243</v>
      </c>
      <c r="E18" s="80"/>
      <c r="F18" s="282">
        <v>3121</v>
      </c>
      <c r="G18" s="100" t="s">
        <v>708</v>
      </c>
      <c r="H18" s="98"/>
      <c r="I18" s="42" t="s">
        <v>90</v>
      </c>
      <c r="J18" s="100"/>
    </row>
    <row r="19" spans="1:10" s="81" customFormat="1" x14ac:dyDescent="0.3">
      <c r="A19" s="113" t="s">
        <v>326</v>
      </c>
      <c r="B19" s="81" t="s">
        <v>327</v>
      </c>
      <c r="C19" s="80">
        <v>1420</v>
      </c>
      <c r="D19" s="80">
        <v>500</v>
      </c>
      <c r="E19" s="80"/>
      <c r="F19" s="82">
        <v>920</v>
      </c>
      <c r="G19" s="100" t="s">
        <v>633</v>
      </c>
      <c r="H19" s="98"/>
      <c r="I19" s="42" t="s">
        <v>90</v>
      </c>
      <c r="J19" s="100"/>
    </row>
    <row r="20" spans="1:10" s="81" customFormat="1" x14ac:dyDescent="0.3">
      <c r="A20" s="113" t="s">
        <v>328</v>
      </c>
      <c r="B20" s="204" t="s">
        <v>329</v>
      </c>
      <c r="C20" s="80">
        <v>17162</v>
      </c>
      <c r="D20" s="80">
        <v>250</v>
      </c>
      <c r="E20" s="80"/>
      <c r="F20" s="82">
        <v>2284.08</v>
      </c>
      <c r="G20" s="100" t="s">
        <v>393</v>
      </c>
      <c r="H20" s="98"/>
      <c r="I20" s="42" t="s">
        <v>90</v>
      </c>
      <c r="J20" s="100"/>
    </row>
    <row r="21" spans="1:10" x14ac:dyDescent="0.3">
      <c r="A21" s="113" t="s">
        <v>330</v>
      </c>
      <c r="B21" s="204" t="s">
        <v>331</v>
      </c>
      <c r="C21" s="80">
        <v>965</v>
      </c>
      <c r="D21" s="80">
        <v>600</v>
      </c>
      <c r="E21" s="80"/>
      <c r="F21" s="82" t="s">
        <v>362</v>
      </c>
      <c r="G21" s="100" t="s">
        <v>399</v>
      </c>
      <c r="H21" s="98"/>
      <c r="I21" s="42" t="s">
        <v>90</v>
      </c>
      <c r="J21"/>
    </row>
    <row r="22" spans="1:10" s="81" customFormat="1" x14ac:dyDescent="0.3">
      <c r="A22" s="113" t="s">
        <v>332</v>
      </c>
      <c r="B22" s="204" t="s">
        <v>333</v>
      </c>
      <c r="C22" s="80">
        <v>4935</v>
      </c>
      <c r="D22" s="80">
        <v>1175</v>
      </c>
      <c r="E22" s="80"/>
      <c r="F22" s="82">
        <v>1325</v>
      </c>
      <c r="G22" s="100" t="s">
        <v>633</v>
      </c>
      <c r="H22" s="154"/>
      <c r="I22" s="42" t="s">
        <v>90</v>
      </c>
      <c r="J22" s="66"/>
    </row>
    <row r="23" spans="1:10" s="81" customFormat="1" x14ac:dyDescent="0.3">
      <c r="A23" s="113" t="s">
        <v>334</v>
      </c>
      <c r="B23" s="204" t="s">
        <v>335</v>
      </c>
      <c r="C23" s="80">
        <v>6402.8</v>
      </c>
      <c r="D23" s="80">
        <v>2000</v>
      </c>
      <c r="E23" s="80"/>
      <c r="F23" s="82" t="s">
        <v>362</v>
      </c>
      <c r="G23" s="100" t="s">
        <v>399</v>
      </c>
      <c r="H23" s="202"/>
      <c r="I23" s="42" t="s">
        <v>90</v>
      </c>
      <c r="J23" s="1"/>
    </row>
    <row r="24" spans="1:10" s="81" customFormat="1" x14ac:dyDescent="0.3">
      <c r="A24" s="113" t="s">
        <v>348</v>
      </c>
      <c r="B24" s="81" t="s">
        <v>352</v>
      </c>
      <c r="C24" s="4">
        <v>5618</v>
      </c>
      <c r="D24" s="80">
        <v>3000</v>
      </c>
      <c r="E24" s="4"/>
      <c r="F24" s="43" t="s">
        <v>362</v>
      </c>
      <c r="G24" s="100" t="s">
        <v>400</v>
      </c>
      <c r="H24" s="98"/>
      <c r="I24" s="42" t="s">
        <v>90</v>
      </c>
      <c r="J24" s="66"/>
    </row>
    <row r="25" spans="1:10" s="81" customFormat="1" x14ac:dyDescent="0.3">
      <c r="A25" s="113" t="s">
        <v>349</v>
      </c>
      <c r="B25" s="81" t="s">
        <v>353</v>
      </c>
      <c r="C25" s="80">
        <v>360</v>
      </c>
      <c r="D25" s="80">
        <v>180</v>
      </c>
      <c r="E25" s="80"/>
      <c r="F25" s="82">
        <v>180</v>
      </c>
      <c r="G25" s="100" t="s">
        <v>398</v>
      </c>
      <c r="H25" s="98"/>
      <c r="I25" s="42" t="s">
        <v>90</v>
      </c>
      <c r="J25" s="66"/>
    </row>
    <row r="26" spans="1:10" s="81" customFormat="1" x14ac:dyDescent="0.3">
      <c r="A26" s="113" t="s">
        <v>350</v>
      </c>
      <c r="B26" s="54" t="s">
        <v>101</v>
      </c>
      <c r="C26" s="80">
        <v>737.5</v>
      </c>
      <c r="D26" s="80">
        <v>250</v>
      </c>
      <c r="E26" s="43"/>
      <c r="F26" s="82">
        <v>212.5</v>
      </c>
      <c r="G26" s="201" t="s">
        <v>409</v>
      </c>
      <c r="H26" s="154"/>
      <c r="I26" s="42" t="s">
        <v>90</v>
      </c>
      <c r="J26" s="66"/>
    </row>
    <row r="27" spans="1:10" x14ac:dyDescent="0.3">
      <c r="A27" s="113" t="s">
        <v>351</v>
      </c>
      <c r="B27" s="54" t="s">
        <v>354</v>
      </c>
      <c r="C27" s="80">
        <v>16401.04</v>
      </c>
      <c r="D27" s="80">
        <v>2000</v>
      </c>
      <c r="F27" s="82" t="s">
        <v>362</v>
      </c>
      <c r="G27" s="100" t="s">
        <v>708</v>
      </c>
      <c r="H27" s="154"/>
      <c r="I27" s="42" t="s">
        <v>90</v>
      </c>
      <c r="J27"/>
    </row>
    <row r="28" spans="1:10" x14ac:dyDescent="0.3">
      <c r="A28" s="113" t="s">
        <v>712</v>
      </c>
      <c r="B28" s="54" t="s">
        <v>713</v>
      </c>
      <c r="C28" s="80">
        <v>7000</v>
      </c>
      <c r="D28" s="80">
        <v>1000</v>
      </c>
      <c r="E28" s="80"/>
      <c r="F28" s="82">
        <v>3000</v>
      </c>
      <c r="G28" s="100" t="s">
        <v>708</v>
      </c>
      <c r="H28" s="154"/>
      <c r="I28" s="42" t="s">
        <v>90</v>
      </c>
      <c r="J28"/>
    </row>
    <row r="29" spans="1:10" x14ac:dyDescent="0.3">
      <c r="A29" s="113" t="s">
        <v>714</v>
      </c>
      <c r="B29" s="54" t="s">
        <v>715</v>
      </c>
      <c r="C29" s="80">
        <v>1280</v>
      </c>
      <c r="D29" s="80">
        <v>1000</v>
      </c>
      <c r="E29" s="81"/>
      <c r="F29" s="82" t="s">
        <v>362</v>
      </c>
      <c r="G29" s="100" t="s">
        <v>716</v>
      </c>
      <c r="H29" s="154"/>
      <c r="I29" s="42" t="s">
        <v>90</v>
      </c>
      <c r="J29"/>
    </row>
    <row r="30" spans="1:10" x14ac:dyDescent="0.3">
      <c r="A30" s="113" t="s">
        <v>717</v>
      </c>
      <c r="B30" s="117" t="s">
        <v>718</v>
      </c>
      <c r="C30" s="80">
        <v>4000000</v>
      </c>
      <c r="D30" s="80">
        <v>1106</v>
      </c>
      <c r="E30" s="80"/>
      <c r="F30" s="282">
        <v>1300000</v>
      </c>
      <c r="G30" s="100" t="s">
        <v>758</v>
      </c>
      <c r="H30" s="98"/>
      <c r="I30" s="42" t="s">
        <v>90</v>
      </c>
      <c r="J30"/>
    </row>
    <row r="31" spans="1:10" x14ac:dyDescent="0.3">
      <c r="A31" s="98"/>
      <c r="B31" s="54"/>
      <c r="C31" s="80"/>
      <c r="D31" s="80"/>
      <c r="E31" s="80"/>
      <c r="F31" s="82"/>
      <c r="G31" s="97"/>
      <c r="H31" s="98"/>
      <c r="J31"/>
    </row>
    <row r="32" spans="1:10" x14ac:dyDescent="0.3">
      <c r="A32" s="98"/>
      <c r="B32" s="54"/>
      <c r="C32" s="80"/>
      <c r="D32" s="80"/>
      <c r="E32" s="80"/>
      <c r="F32" s="82"/>
      <c r="G32" s="97"/>
      <c r="H32" s="98"/>
      <c r="J32"/>
    </row>
    <row r="33" spans="1:10" x14ac:dyDescent="0.3">
      <c r="A33" s="98"/>
      <c r="B33" s="54"/>
      <c r="C33" s="80"/>
      <c r="D33" s="80"/>
      <c r="E33" s="81"/>
      <c r="F33" s="82"/>
      <c r="G33" s="97"/>
      <c r="H33" s="98"/>
      <c r="J33"/>
    </row>
    <row r="34" spans="1:10" x14ac:dyDescent="0.3">
      <c r="A34" s="98"/>
      <c r="B34" s="117"/>
      <c r="C34" s="80"/>
      <c r="D34" s="80"/>
      <c r="E34" s="81"/>
      <c r="F34" s="82"/>
      <c r="G34" s="97"/>
      <c r="H34" s="98"/>
      <c r="J34"/>
    </row>
    <row r="35" spans="1:10" x14ac:dyDescent="0.3">
      <c r="A35" s="98"/>
      <c r="B35" s="117"/>
      <c r="C35" s="80"/>
      <c r="D35" s="80"/>
      <c r="E35" s="81"/>
      <c r="F35" s="82"/>
      <c r="G35" s="97"/>
      <c r="H35" s="98"/>
      <c r="J35"/>
    </row>
    <row r="36" spans="1:10" x14ac:dyDescent="0.3">
      <c r="A36" s="98"/>
      <c r="B36" s="54"/>
      <c r="C36" s="80"/>
      <c r="D36" s="80"/>
      <c r="E36" s="80"/>
      <c r="F36" s="82"/>
      <c r="G36" s="97"/>
      <c r="H36" s="98"/>
      <c r="J36"/>
    </row>
    <row r="37" spans="1:10" x14ac:dyDescent="0.3">
      <c r="B37" s="78"/>
      <c r="C37" s="289"/>
      <c r="D37" s="289"/>
      <c r="J37"/>
    </row>
    <row r="38" spans="1:10" x14ac:dyDescent="0.3">
      <c r="B38"/>
      <c r="J38"/>
    </row>
    <row r="39" spans="1:10" x14ac:dyDescent="0.3">
      <c r="B39"/>
      <c r="J39"/>
    </row>
    <row r="40" spans="1:10" x14ac:dyDescent="0.3">
      <c r="B40"/>
      <c r="J40"/>
    </row>
    <row r="41" spans="1:10" x14ac:dyDescent="0.3">
      <c r="B41"/>
      <c r="J41"/>
    </row>
    <row r="42" spans="1:10" x14ac:dyDescent="0.3">
      <c r="B42"/>
      <c r="J42"/>
    </row>
    <row r="43" spans="1:10" x14ac:dyDescent="0.3">
      <c r="B43"/>
      <c r="J43"/>
    </row>
    <row r="44" spans="1:10" x14ac:dyDescent="0.3">
      <c r="B44"/>
      <c r="J44"/>
    </row>
    <row r="45" spans="1:10" x14ac:dyDescent="0.3">
      <c r="B45"/>
      <c r="J45"/>
    </row>
    <row r="46" spans="1:10" x14ac:dyDescent="0.3">
      <c r="B46"/>
      <c r="J46"/>
    </row>
    <row r="47" spans="1:10" x14ac:dyDescent="0.3">
      <c r="B47"/>
      <c r="J47"/>
    </row>
    <row r="48" spans="1:10" x14ac:dyDescent="0.3">
      <c r="B48"/>
      <c r="J48"/>
    </row>
    <row r="49" spans="2:10" x14ac:dyDescent="0.3">
      <c r="B49"/>
      <c r="J49"/>
    </row>
    <row r="50" spans="2:10" x14ac:dyDescent="0.3">
      <c r="B50"/>
      <c r="J50"/>
    </row>
    <row r="51" spans="2:10" x14ac:dyDescent="0.3">
      <c r="B51"/>
      <c r="J51"/>
    </row>
    <row r="52" spans="2:10" x14ac:dyDescent="0.3">
      <c r="B52"/>
      <c r="J52"/>
    </row>
    <row r="53" spans="2:10" x14ac:dyDescent="0.3">
      <c r="B53"/>
      <c r="J53"/>
    </row>
    <row r="54" spans="2:10" x14ac:dyDescent="0.3">
      <c r="B54"/>
      <c r="J54"/>
    </row>
    <row r="55" spans="2:10" x14ac:dyDescent="0.3">
      <c r="B55"/>
      <c r="J5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6704-8CB0-4C8C-A551-13C8EC553473}">
  <dimension ref="A1:M36"/>
  <sheetViews>
    <sheetView zoomScaleNormal="100" workbookViewId="0">
      <selection activeCell="B1" sqref="B1:B65536"/>
    </sheetView>
  </sheetViews>
  <sheetFormatPr defaultColWidth="9.1796875" defaultRowHeight="12.5" x14ac:dyDescent="0.25"/>
  <cols>
    <col min="1" max="1" width="9.54296875" style="98" customWidth="1"/>
    <col min="2" max="2" width="51" style="54" customWidth="1"/>
    <col min="3" max="3" width="18.453125" style="81" customWidth="1"/>
    <col min="4" max="4" width="14.1796875" style="81" customWidth="1"/>
    <col min="5" max="5" width="1.81640625" style="81" customWidth="1"/>
    <col min="6" max="6" width="22.26953125" style="82" bestFit="1" customWidth="1"/>
    <col min="7" max="7" width="13" style="97" customWidth="1"/>
    <col min="8" max="8" width="9" style="66" customWidth="1"/>
    <col min="9" max="9" width="15.1796875" style="66" customWidth="1"/>
    <col min="10" max="10" width="16" style="66" customWidth="1"/>
    <col min="11" max="12" width="9.1796875" style="81"/>
    <col min="13" max="13" width="7.81640625" style="81" hidden="1" customWidth="1"/>
    <col min="14" max="14" width="14.26953125" style="81" customWidth="1"/>
    <col min="15" max="16384" width="9.1796875" style="81"/>
  </cols>
  <sheetData>
    <row r="1" spans="1:10" ht="13" x14ac:dyDescent="0.3">
      <c r="A1" s="103" t="s">
        <v>854</v>
      </c>
      <c r="B1" s="135"/>
      <c r="C1" s="104"/>
      <c r="D1" s="104"/>
      <c r="E1" s="104"/>
      <c r="F1" s="90"/>
      <c r="G1" s="95"/>
      <c r="H1" s="105"/>
      <c r="I1" s="105"/>
      <c r="J1" s="105"/>
    </row>
    <row r="2" spans="1:10" ht="19.5" customHeight="1" thickBot="1" x14ac:dyDescent="0.35">
      <c r="A2" s="63" t="s">
        <v>67</v>
      </c>
      <c r="B2" s="134"/>
      <c r="D2" s="73" t="s">
        <v>27</v>
      </c>
      <c r="E2" s="73"/>
      <c r="F2" s="21">
        <f>26000-D5</f>
        <v>-121.88000000000102</v>
      </c>
      <c r="G2" s="95"/>
      <c r="H2" s="105"/>
      <c r="I2" s="105"/>
      <c r="J2" s="105"/>
    </row>
    <row r="3" spans="1:10" ht="13.5" thickTop="1" x14ac:dyDescent="0.3">
      <c r="A3" s="62" t="s">
        <v>4</v>
      </c>
      <c r="B3" s="18" t="s">
        <v>51</v>
      </c>
      <c r="C3" s="74"/>
      <c r="D3" s="74"/>
      <c r="E3" s="74"/>
      <c r="F3" s="90"/>
      <c r="G3" s="95"/>
      <c r="H3" s="105"/>
      <c r="I3" s="20"/>
      <c r="J3" s="20"/>
    </row>
    <row r="4" spans="1:10" ht="13" x14ac:dyDescent="0.3">
      <c r="A4" s="63"/>
      <c r="B4" s="74" t="s">
        <v>34</v>
      </c>
      <c r="C4" s="18"/>
      <c r="D4" s="74"/>
      <c r="E4" s="74"/>
      <c r="F4" s="90"/>
      <c r="G4" s="95"/>
      <c r="H4" s="105"/>
      <c r="I4" s="20"/>
      <c r="J4" s="20"/>
    </row>
    <row r="5" spans="1:10" ht="13" x14ac:dyDescent="0.3">
      <c r="A5" s="63"/>
      <c r="B5" s="18"/>
      <c r="C5" s="20" t="s">
        <v>23</v>
      </c>
      <c r="D5" s="106">
        <f>SUM(D8:D61)</f>
        <v>26121.88</v>
      </c>
      <c r="E5" s="104"/>
      <c r="F5" s="107">
        <f>SUM(F8:F61)</f>
        <v>23051</v>
      </c>
      <c r="G5" s="95"/>
      <c r="H5" s="105"/>
      <c r="I5" s="20"/>
      <c r="J5" s="20"/>
    </row>
    <row r="6" spans="1:10" ht="6" customHeight="1" x14ac:dyDescent="0.3">
      <c r="A6" s="63"/>
      <c r="B6" s="18"/>
      <c r="C6" s="18"/>
      <c r="D6" s="74"/>
      <c r="E6" s="74"/>
      <c r="F6" s="90"/>
      <c r="G6" s="95"/>
      <c r="H6" s="105"/>
      <c r="I6" s="20"/>
      <c r="J6" s="20"/>
    </row>
    <row r="7" spans="1:10" s="76" customFormat="1" ht="34.5" customHeight="1" x14ac:dyDescent="0.25">
      <c r="A7" s="108" t="s">
        <v>20</v>
      </c>
      <c r="B7" s="136" t="s">
        <v>21</v>
      </c>
      <c r="C7" s="109" t="s">
        <v>24</v>
      </c>
      <c r="D7" s="110" t="s">
        <v>25</v>
      </c>
      <c r="E7" s="110"/>
      <c r="F7" s="111" t="s">
        <v>26</v>
      </c>
      <c r="G7" s="96" t="s">
        <v>43</v>
      </c>
      <c r="H7" s="75" t="s">
        <v>2</v>
      </c>
      <c r="I7" s="112" t="s">
        <v>41</v>
      </c>
      <c r="J7" s="75" t="s">
        <v>0</v>
      </c>
    </row>
    <row r="8" spans="1:10" ht="13" x14ac:dyDescent="0.3">
      <c r="A8" s="304" t="s">
        <v>102</v>
      </c>
      <c r="B8" s="81" t="s">
        <v>103</v>
      </c>
      <c r="C8" s="80">
        <v>2520</v>
      </c>
      <c r="D8" s="65">
        <v>1100</v>
      </c>
      <c r="E8" s="43"/>
      <c r="F8" s="82">
        <v>1400</v>
      </c>
      <c r="G8" s="100" t="s">
        <v>401</v>
      </c>
      <c r="I8" s="42" t="s">
        <v>90</v>
      </c>
      <c r="J8" s="81"/>
    </row>
    <row r="9" spans="1:10" ht="13" x14ac:dyDescent="0.3">
      <c r="A9" s="304" t="s">
        <v>290</v>
      </c>
      <c r="B9" s="81" t="s">
        <v>291</v>
      </c>
      <c r="C9" s="80">
        <v>24330</v>
      </c>
      <c r="D9" s="80">
        <v>4030</v>
      </c>
      <c r="E9" s="80"/>
      <c r="F9" s="82">
        <v>20300</v>
      </c>
      <c r="G9" s="100" t="s">
        <v>402</v>
      </c>
      <c r="I9" s="42" t="s">
        <v>90</v>
      </c>
      <c r="J9" s="81"/>
    </row>
    <row r="10" spans="1:10" customFormat="1" ht="13" x14ac:dyDescent="0.3">
      <c r="A10" s="306" t="s">
        <v>216</v>
      </c>
      <c r="B10" s="81" t="s">
        <v>355</v>
      </c>
      <c r="C10" s="49" t="s">
        <v>362</v>
      </c>
      <c r="D10" s="49">
        <v>148.88</v>
      </c>
      <c r="E10" s="43"/>
      <c r="F10" s="49" t="s">
        <v>362</v>
      </c>
      <c r="G10" s="100" t="s">
        <v>403</v>
      </c>
      <c r="H10" s="288"/>
      <c r="I10" s="42" t="s">
        <v>346</v>
      </c>
    </row>
    <row r="11" spans="1:10" ht="13" x14ac:dyDescent="0.3">
      <c r="A11" s="304" t="s">
        <v>356</v>
      </c>
      <c r="B11" s="204" t="s">
        <v>357</v>
      </c>
      <c r="C11" s="80">
        <v>3000</v>
      </c>
      <c r="D11" s="80">
        <v>143</v>
      </c>
      <c r="E11" s="80"/>
      <c r="F11" s="82">
        <v>1351</v>
      </c>
      <c r="G11" s="100" t="s">
        <v>398</v>
      </c>
      <c r="H11" s="98"/>
      <c r="I11" s="42" t="s">
        <v>90</v>
      </c>
      <c r="J11" s="100"/>
    </row>
    <row r="12" spans="1:10" ht="13" x14ac:dyDescent="0.3">
      <c r="A12" s="304" t="s">
        <v>759</v>
      </c>
      <c r="B12" s="81" t="s">
        <v>760</v>
      </c>
      <c r="C12" s="80">
        <v>9000</v>
      </c>
      <c r="D12" s="80">
        <v>9000</v>
      </c>
      <c r="E12" s="80"/>
      <c r="F12" s="82" t="s">
        <v>362</v>
      </c>
      <c r="G12" s="100" t="s">
        <v>753</v>
      </c>
      <c r="H12" s="154"/>
      <c r="I12" s="42" t="s">
        <v>90</v>
      </c>
      <c r="J12" s="81"/>
    </row>
    <row r="13" spans="1:10" ht="13" x14ac:dyDescent="0.3">
      <c r="A13" s="304" t="s">
        <v>851</v>
      </c>
      <c r="B13" s="81" t="s">
        <v>853</v>
      </c>
      <c r="C13" s="43" t="s">
        <v>362</v>
      </c>
      <c r="D13" s="80">
        <v>2700</v>
      </c>
      <c r="E13" s="4"/>
      <c r="F13" s="82" t="s">
        <v>362</v>
      </c>
      <c r="G13" s="223" t="s">
        <v>852</v>
      </c>
      <c r="I13" s="42" t="s">
        <v>90</v>
      </c>
      <c r="J13" s="81"/>
    </row>
    <row r="14" spans="1:10" ht="13" x14ac:dyDescent="0.3">
      <c r="B14" s="81" t="s">
        <v>855</v>
      </c>
      <c r="C14" s="80"/>
      <c r="D14" s="80">
        <v>5000</v>
      </c>
      <c r="E14" s="80"/>
      <c r="F14" s="65"/>
      <c r="G14" s="100" t="s">
        <v>860</v>
      </c>
      <c r="H14" s="154"/>
      <c r="I14" s="42"/>
      <c r="J14" s="81"/>
    </row>
    <row r="15" spans="1:10" ht="13" x14ac:dyDescent="0.3">
      <c r="B15" s="117" t="s">
        <v>856</v>
      </c>
      <c r="C15" s="80"/>
      <c r="D15" s="80">
        <v>1000</v>
      </c>
      <c r="E15" s="203"/>
      <c r="F15" s="65"/>
      <c r="G15" s="100" t="s">
        <v>860</v>
      </c>
      <c r="H15" s="154"/>
      <c r="I15" s="42"/>
      <c r="J15" s="81"/>
    </row>
    <row r="16" spans="1:10" ht="13" x14ac:dyDescent="0.3">
      <c r="A16" s="204"/>
      <c r="B16" s="81" t="s">
        <v>857</v>
      </c>
      <c r="C16" s="80"/>
      <c r="D16" s="80">
        <v>1000</v>
      </c>
      <c r="E16" s="203"/>
      <c r="F16" s="65"/>
      <c r="G16" s="100" t="s">
        <v>860</v>
      </c>
      <c r="H16" s="154"/>
      <c r="I16" s="42"/>
      <c r="J16" s="81"/>
    </row>
    <row r="17" spans="1:10" ht="13" x14ac:dyDescent="0.3">
      <c r="A17" s="155"/>
      <c r="B17" s="81" t="s">
        <v>858</v>
      </c>
      <c r="C17" s="433"/>
      <c r="D17" s="434">
        <v>1000</v>
      </c>
      <c r="E17" s="25"/>
      <c r="F17" s="65"/>
      <c r="G17" s="100" t="s">
        <v>860</v>
      </c>
      <c r="H17" s="154"/>
      <c r="I17" s="42"/>
      <c r="J17" s="81"/>
    </row>
    <row r="18" spans="1:10" ht="13" x14ac:dyDescent="0.3">
      <c r="B18" s="81" t="s">
        <v>859</v>
      </c>
      <c r="C18" s="80"/>
      <c r="D18" s="80">
        <v>1000</v>
      </c>
      <c r="E18" s="203"/>
      <c r="F18" s="65"/>
      <c r="G18" s="100" t="s">
        <v>860</v>
      </c>
      <c r="I18" s="42"/>
      <c r="J18" s="81"/>
    </row>
    <row r="19" spans="1:10" ht="13" x14ac:dyDescent="0.3">
      <c r="B19" s="81"/>
      <c r="C19" s="80"/>
      <c r="D19" s="80"/>
      <c r="E19" s="203"/>
      <c r="F19" s="65"/>
      <c r="G19" s="100"/>
      <c r="I19" s="42"/>
      <c r="J19" s="81"/>
    </row>
    <row r="20" spans="1:10" ht="13" x14ac:dyDescent="0.3">
      <c r="B20" s="98"/>
      <c r="C20" s="80"/>
      <c r="D20" s="80"/>
      <c r="E20" s="80"/>
      <c r="F20" s="116"/>
      <c r="H20" s="98"/>
      <c r="I20" s="42"/>
      <c r="J20" s="100"/>
    </row>
    <row r="21" spans="1:10" ht="13" x14ac:dyDescent="0.3">
      <c r="B21" s="81"/>
      <c r="C21" s="80"/>
      <c r="D21" s="80"/>
      <c r="E21" s="203"/>
      <c r="F21" s="65"/>
      <c r="H21" s="98"/>
      <c r="I21" s="42"/>
      <c r="J21" s="1"/>
    </row>
    <row r="22" spans="1:10" ht="13" x14ac:dyDescent="0.3">
      <c r="A22" s="54"/>
      <c r="B22" s="117"/>
      <c r="C22" s="80"/>
      <c r="D22" s="80"/>
      <c r="E22" s="203"/>
      <c r="F22" s="226"/>
      <c r="H22" s="98"/>
      <c r="I22" s="42"/>
    </row>
    <row r="23" spans="1:10" ht="13" x14ac:dyDescent="0.3">
      <c r="A23" s="54"/>
      <c r="B23" s="117"/>
      <c r="C23" s="80"/>
      <c r="D23" s="80"/>
      <c r="E23" s="203"/>
      <c r="F23" s="226"/>
      <c r="H23" s="202"/>
      <c r="I23" s="42"/>
      <c r="J23" s="1"/>
    </row>
    <row r="24" spans="1:10" ht="13" x14ac:dyDescent="0.3">
      <c r="A24" s="54"/>
      <c r="B24" s="117"/>
      <c r="C24" s="80"/>
      <c r="D24" s="80"/>
      <c r="E24" s="203"/>
      <c r="F24" s="226"/>
      <c r="H24" s="154"/>
      <c r="I24" s="42"/>
    </row>
    <row r="25" spans="1:10" ht="13" x14ac:dyDescent="0.3">
      <c r="A25" s="54"/>
      <c r="B25" s="81"/>
      <c r="C25" s="80"/>
      <c r="D25" s="80"/>
      <c r="E25" s="203"/>
      <c r="F25" s="226"/>
      <c r="I25" s="42"/>
      <c r="J25" s="81"/>
    </row>
    <row r="26" spans="1:10" ht="13" x14ac:dyDescent="0.3">
      <c r="A26" s="54"/>
      <c r="B26" s="81"/>
      <c r="C26" s="80"/>
      <c r="D26" s="80"/>
      <c r="E26" s="203"/>
      <c r="F26" s="65"/>
      <c r="H26" s="81"/>
      <c r="I26" s="42"/>
      <c r="J26" s="81"/>
    </row>
    <row r="27" spans="1:10" ht="13" x14ac:dyDescent="0.3">
      <c r="A27" s="54"/>
      <c r="B27" s="117"/>
      <c r="C27" s="207"/>
      <c r="D27" s="207"/>
      <c r="E27" s="203"/>
      <c r="F27" s="65"/>
      <c r="H27" s="81"/>
      <c r="I27" s="42"/>
      <c r="J27" s="81"/>
    </row>
    <row r="28" spans="1:10" x14ac:dyDescent="0.25">
      <c r="A28" s="204"/>
      <c r="B28" s="117"/>
      <c r="C28" s="207"/>
      <c r="D28" s="207"/>
      <c r="E28" s="203"/>
      <c r="F28" s="65"/>
      <c r="H28" s="81"/>
      <c r="J28" s="81"/>
    </row>
    <row r="29" spans="1:10" x14ac:dyDescent="0.25">
      <c r="B29" s="117"/>
      <c r="C29" s="80"/>
      <c r="D29" s="80"/>
      <c r="E29" s="80"/>
      <c r="H29" s="98"/>
      <c r="I29" s="128"/>
    </row>
    <row r="30" spans="1:10" ht="12" customHeight="1" x14ac:dyDescent="0.25">
      <c r="C30" s="80"/>
      <c r="D30" s="80"/>
      <c r="E30" s="80"/>
      <c r="H30" s="98"/>
    </row>
    <row r="31" spans="1:10" x14ac:dyDescent="0.25">
      <c r="C31" s="80"/>
      <c r="D31" s="80"/>
      <c r="E31" s="80"/>
      <c r="H31" s="98"/>
    </row>
    <row r="32" spans="1:10" x14ac:dyDescent="0.25">
      <c r="C32" s="80"/>
      <c r="D32" s="80"/>
      <c r="H32" s="98"/>
    </row>
    <row r="33" spans="2:8" x14ac:dyDescent="0.25">
      <c r="B33" s="117"/>
      <c r="C33" s="80"/>
      <c r="D33" s="80"/>
      <c r="H33" s="98"/>
    </row>
    <row r="34" spans="2:8" x14ac:dyDescent="0.25">
      <c r="B34" s="117"/>
      <c r="C34" s="80"/>
      <c r="D34" s="80"/>
      <c r="H34" s="98"/>
    </row>
    <row r="35" spans="2:8" x14ac:dyDescent="0.25">
      <c r="C35" s="80"/>
      <c r="D35" s="80"/>
      <c r="E35" s="80"/>
      <c r="H35" s="98"/>
    </row>
    <row r="36" spans="2:8" x14ac:dyDescent="0.25">
      <c r="C36" s="80"/>
      <c r="D36" s="80"/>
      <c r="E36" s="80"/>
      <c r="H36" s="98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41E3-4898-4666-9DA0-5B8A5C80C006}">
  <dimension ref="A1:L80"/>
  <sheetViews>
    <sheetView zoomScaleNormal="100" workbookViewId="0">
      <selection activeCell="B1" sqref="B1:B65536"/>
    </sheetView>
  </sheetViews>
  <sheetFormatPr defaultColWidth="9.1796875" defaultRowHeight="12.5" x14ac:dyDescent="0.25"/>
  <cols>
    <col min="1" max="1" width="10" customWidth="1"/>
    <col min="2" max="2" width="50.453125" style="2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13" customWidth="1"/>
    <col min="8" max="8" width="9" style="1" customWidth="1"/>
    <col min="9" max="9" width="18.26953125" customWidth="1"/>
    <col min="12" max="12" width="7.81640625" hidden="1" customWidth="1"/>
    <col min="13" max="13" width="14.26953125" customWidth="1"/>
  </cols>
  <sheetData>
    <row r="1" spans="1:11" x14ac:dyDescent="0.25">
      <c r="A1" s="64" t="s">
        <v>757</v>
      </c>
      <c r="B1" s="54"/>
      <c r="C1" s="24"/>
      <c r="D1" s="24"/>
      <c r="E1" s="24"/>
      <c r="F1" s="38"/>
      <c r="G1" s="39"/>
      <c r="H1" s="17"/>
      <c r="I1" s="16"/>
    </row>
    <row r="2" spans="1:11" ht="19.5" customHeight="1" thickBot="1" x14ac:dyDescent="0.4">
      <c r="A2" s="14" t="s">
        <v>71</v>
      </c>
      <c r="B2" s="15"/>
      <c r="D2" s="73" t="s">
        <v>27</v>
      </c>
      <c r="E2" s="73"/>
      <c r="F2" s="21">
        <f>26000-D5</f>
        <v>2355.4599999999991</v>
      </c>
      <c r="G2" s="74"/>
      <c r="H2" s="17"/>
      <c r="I2" s="16"/>
    </row>
    <row r="3" spans="1:11" ht="13.5" thickTop="1" x14ac:dyDescent="0.3">
      <c r="A3" s="3" t="s">
        <v>5</v>
      </c>
      <c r="B3" s="18" t="s">
        <v>32</v>
      </c>
      <c r="C3" s="16"/>
      <c r="D3" s="16"/>
      <c r="E3" s="16"/>
      <c r="F3" s="19"/>
      <c r="G3" s="16"/>
      <c r="H3" s="17"/>
      <c r="I3" s="18"/>
    </row>
    <row r="4" spans="1:11" ht="13" x14ac:dyDescent="0.3">
      <c r="A4" s="18"/>
      <c r="B4" s="74" t="s">
        <v>34</v>
      </c>
      <c r="C4" s="18"/>
      <c r="D4" s="16"/>
      <c r="E4" s="16"/>
      <c r="F4" s="19"/>
      <c r="G4" s="16"/>
      <c r="H4" s="17"/>
      <c r="I4" s="18"/>
    </row>
    <row r="5" spans="1:11" ht="13" x14ac:dyDescent="0.3">
      <c r="A5" s="18"/>
      <c r="B5" s="18"/>
      <c r="C5" s="20" t="s">
        <v>23</v>
      </c>
      <c r="D5" s="23">
        <f>SUM(D8:D76)</f>
        <v>23644.54</v>
      </c>
      <c r="E5" s="24"/>
      <c r="F5" s="23">
        <f>SUM(F8:F80)</f>
        <v>174294.53999999998</v>
      </c>
      <c r="G5" s="16"/>
      <c r="H5" s="17"/>
      <c r="I5" s="18"/>
    </row>
    <row r="6" spans="1:11" ht="6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1" s="76" customFormat="1" ht="34.5" customHeight="1" x14ac:dyDescent="0.25">
      <c r="A7" s="7" t="s">
        <v>20</v>
      </c>
      <c r="B7" s="8" t="s">
        <v>21</v>
      </c>
      <c r="C7" s="9" t="s">
        <v>24</v>
      </c>
      <c r="D7" s="12" t="s">
        <v>25</v>
      </c>
      <c r="E7" s="12"/>
      <c r="F7" s="12" t="s">
        <v>26</v>
      </c>
      <c r="G7" s="75" t="s">
        <v>43</v>
      </c>
      <c r="H7" s="8" t="s">
        <v>2</v>
      </c>
      <c r="I7" s="8" t="s">
        <v>42</v>
      </c>
      <c r="K7" s="11"/>
    </row>
    <row r="8" spans="1:11" s="81" customFormat="1" ht="13" x14ac:dyDescent="0.3">
      <c r="A8" s="113" t="s">
        <v>110</v>
      </c>
      <c r="B8" s="81" t="s">
        <v>111</v>
      </c>
      <c r="C8" s="221">
        <v>10920</v>
      </c>
      <c r="D8" s="221">
        <v>2000</v>
      </c>
      <c r="E8" s="80"/>
      <c r="F8" s="82">
        <v>7020</v>
      </c>
      <c r="G8" s="100" t="s">
        <v>404</v>
      </c>
      <c r="H8" s="99"/>
      <c r="I8" s="42" t="s">
        <v>90</v>
      </c>
    </row>
    <row r="9" spans="1:11" ht="13" x14ac:dyDescent="0.3">
      <c r="A9" s="113" t="s">
        <v>112</v>
      </c>
      <c r="B9" s="81" t="s">
        <v>113</v>
      </c>
      <c r="C9" s="48">
        <v>840</v>
      </c>
      <c r="D9" s="49">
        <v>490</v>
      </c>
      <c r="E9" s="43"/>
      <c r="F9" s="49">
        <v>350</v>
      </c>
      <c r="G9" s="100" t="s">
        <v>404</v>
      </c>
      <c r="H9" s="288"/>
      <c r="I9" s="42" t="s">
        <v>90</v>
      </c>
    </row>
    <row r="10" spans="1:11" ht="13" x14ac:dyDescent="0.3">
      <c r="A10" s="113" t="s">
        <v>219</v>
      </c>
      <c r="B10" s="81" t="s">
        <v>218</v>
      </c>
      <c r="C10" s="4">
        <v>300</v>
      </c>
      <c r="D10" s="4">
        <v>300</v>
      </c>
      <c r="E10" s="4"/>
      <c r="F10" s="82" t="s">
        <v>362</v>
      </c>
      <c r="G10" s="100" t="s">
        <v>405</v>
      </c>
      <c r="I10" s="42" t="s">
        <v>90</v>
      </c>
    </row>
    <row r="11" spans="1:11" ht="13" x14ac:dyDescent="0.3">
      <c r="A11" s="113" t="s">
        <v>227</v>
      </c>
      <c r="B11" s="81" t="s">
        <v>228</v>
      </c>
      <c r="C11" s="4">
        <v>2500</v>
      </c>
      <c r="D11" s="80">
        <v>2500</v>
      </c>
      <c r="E11" s="4"/>
      <c r="F11" s="82">
        <v>111134</v>
      </c>
      <c r="G11" s="223" t="s">
        <v>395</v>
      </c>
      <c r="H11" s="66"/>
      <c r="I11" s="42" t="s">
        <v>90</v>
      </c>
    </row>
    <row r="12" spans="1:11" ht="13" x14ac:dyDescent="0.3">
      <c r="A12" s="113" t="s">
        <v>358</v>
      </c>
      <c r="B12" s="81" t="s">
        <v>359</v>
      </c>
      <c r="C12" s="4">
        <v>800</v>
      </c>
      <c r="D12" s="4">
        <v>500</v>
      </c>
      <c r="E12" s="4"/>
      <c r="F12" s="65">
        <v>300</v>
      </c>
      <c r="G12" s="100" t="s">
        <v>398</v>
      </c>
      <c r="H12" s="66"/>
      <c r="I12" s="42" t="s">
        <v>90</v>
      </c>
    </row>
    <row r="13" spans="1:11" ht="15" customHeight="1" x14ac:dyDescent="0.3">
      <c r="A13" s="113" t="s">
        <v>360</v>
      </c>
      <c r="B13" s="117" t="s">
        <v>357</v>
      </c>
      <c r="C13" s="80">
        <v>3000</v>
      </c>
      <c r="D13" s="4">
        <v>143</v>
      </c>
      <c r="E13" s="4"/>
      <c r="F13" s="43">
        <v>1351</v>
      </c>
      <c r="G13" s="100" t="s">
        <v>398</v>
      </c>
      <c r="H13" s="66"/>
      <c r="I13" s="42" t="s">
        <v>90</v>
      </c>
    </row>
    <row r="14" spans="1:11" ht="13" x14ac:dyDescent="0.3">
      <c r="A14" s="113" t="s">
        <v>361</v>
      </c>
      <c r="B14" s="54" t="s">
        <v>338</v>
      </c>
      <c r="C14" s="80">
        <v>17162</v>
      </c>
      <c r="D14" s="4">
        <v>454.54</v>
      </c>
      <c r="E14" s="4"/>
      <c r="F14" s="82">
        <v>2079.54</v>
      </c>
      <c r="G14" s="100" t="s">
        <v>393</v>
      </c>
      <c r="H14" s="66"/>
      <c r="I14" s="42" t="s">
        <v>90</v>
      </c>
    </row>
    <row r="15" spans="1:11" ht="13" x14ac:dyDescent="0.3">
      <c r="A15" s="305" t="s">
        <v>719</v>
      </c>
      <c r="B15" s="54" t="s">
        <v>354</v>
      </c>
      <c r="C15" s="80">
        <v>16401.04</v>
      </c>
      <c r="D15" s="49">
        <v>800</v>
      </c>
      <c r="E15" s="25"/>
      <c r="F15" s="49">
        <v>2400</v>
      </c>
      <c r="G15" s="100" t="s">
        <v>708</v>
      </c>
      <c r="H15" s="154"/>
      <c r="I15" s="42" t="s">
        <v>90</v>
      </c>
    </row>
    <row r="16" spans="1:11" s="81" customFormat="1" ht="13" x14ac:dyDescent="0.3">
      <c r="A16" s="113" t="s">
        <v>720</v>
      </c>
      <c r="B16" s="204" t="s">
        <v>721</v>
      </c>
      <c r="C16" s="80">
        <v>20085</v>
      </c>
      <c r="D16" s="80">
        <v>2552</v>
      </c>
      <c r="E16" s="80"/>
      <c r="F16" s="82" t="s">
        <v>362</v>
      </c>
      <c r="G16" s="100" t="s">
        <v>708</v>
      </c>
      <c r="H16" s="98"/>
      <c r="I16" s="42" t="s">
        <v>90</v>
      </c>
      <c r="J16" s="100"/>
    </row>
    <row r="17" spans="1:9" ht="13" x14ac:dyDescent="0.3">
      <c r="A17" s="113" t="s">
        <v>358</v>
      </c>
      <c r="B17" s="81" t="s">
        <v>722</v>
      </c>
      <c r="C17" s="4">
        <v>13658</v>
      </c>
      <c r="D17" s="80">
        <v>4000</v>
      </c>
      <c r="E17" s="4"/>
      <c r="F17" s="82">
        <v>9660</v>
      </c>
      <c r="G17" s="100" t="s">
        <v>708</v>
      </c>
      <c r="H17" s="154"/>
      <c r="I17" s="42" t="s">
        <v>90</v>
      </c>
    </row>
    <row r="18" spans="1:9" ht="13" x14ac:dyDescent="0.3">
      <c r="A18" s="376" t="s">
        <v>761</v>
      </c>
      <c r="B18" t="s">
        <v>762</v>
      </c>
      <c r="C18" s="4">
        <v>405</v>
      </c>
      <c r="D18" s="4">
        <v>405</v>
      </c>
      <c r="E18" s="4"/>
      <c r="F18" s="82" t="s">
        <v>362</v>
      </c>
      <c r="G18" s="45" t="s">
        <v>763</v>
      </c>
      <c r="I18" s="42" t="s">
        <v>90</v>
      </c>
    </row>
    <row r="19" spans="1:9" ht="13" x14ac:dyDescent="0.3">
      <c r="A19" s="113" t="s">
        <v>764</v>
      </c>
      <c r="B19" t="s">
        <v>765</v>
      </c>
      <c r="C19" s="4">
        <v>156000</v>
      </c>
      <c r="D19" s="4">
        <v>9500</v>
      </c>
      <c r="E19" s="4"/>
      <c r="F19" s="65">
        <v>40000</v>
      </c>
      <c r="G19" s="45" t="s">
        <v>763</v>
      </c>
      <c r="I19" s="42" t="s">
        <v>90</v>
      </c>
    </row>
    <row r="20" spans="1:9" ht="13" x14ac:dyDescent="0.3">
      <c r="A20" s="276"/>
      <c r="B20"/>
      <c r="C20" s="4"/>
      <c r="D20" s="4"/>
      <c r="E20" s="4"/>
      <c r="F20" s="82"/>
      <c r="G20" s="45"/>
      <c r="I20" s="42"/>
    </row>
    <row r="21" spans="1:9" ht="13" x14ac:dyDescent="0.3">
      <c r="A21" s="113"/>
      <c r="B21"/>
      <c r="C21" s="4"/>
      <c r="D21" s="4"/>
      <c r="E21" s="4"/>
      <c r="F21" s="65"/>
      <c r="G21" s="45"/>
      <c r="I21" s="42"/>
    </row>
    <row r="22" spans="1:9" ht="13" x14ac:dyDescent="0.3">
      <c r="A22" s="54"/>
      <c r="B22" s="81"/>
      <c r="C22" s="4"/>
      <c r="D22" s="80"/>
      <c r="E22" s="4"/>
      <c r="F22" s="65"/>
      <c r="G22" s="77"/>
      <c r="H22" s="66"/>
      <c r="I22" s="42"/>
    </row>
    <row r="23" spans="1:9" ht="13" x14ac:dyDescent="0.3">
      <c r="A23" s="54"/>
      <c r="C23" s="4"/>
      <c r="D23" s="80"/>
      <c r="E23" s="4"/>
      <c r="F23" s="43"/>
      <c r="G23" s="77"/>
      <c r="H23" s="66"/>
      <c r="I23" s="42"/>
    </row>
    <row r="24" spans="1:9" ht="13" x14ac:dyDescent="0.3">
      <c r="A24" s="54"/>
      <c r="B24" s="81"/>
      <c r="C24" s="4"/>
      <c r="D24" s="4"/>
      <c r="E24" s="4"/>
      <c r="F24" s="43"/>
      <c r="G24" s="46"/>
      <c r="I24" s="42"/>
    </row>
    <row r="25" spans="1:9" ht="13" x14ac:dyDescent="0.3">
      <c r="A25" s="54"/>
      <c r="B25" s="81"/>
      <c r="C25" s="4"/>
      <c r="D25" s="4"/>
      <c r="E25" s="4"/>
      <c r="F25" s="43"/>
      <c r="G25" s="46"/>
      <c r="I25" s="42"/>
    </row>
    <row r="26" spans="1:9" x14ac:dyDescent="0.25">
      <c r="A26" s="2"/>
      <c r="C26" s="13"/>
      <c r="D26" s="13"/>
      <c r="E26" s="13"/>
      <c r="F26" s="25"/>
      <c r="H26"/>
    </row>
    <row r="27" spans="1:9" x14ac:dyDescent="0.25">
      <c r="A27" s="2"/>
      <c r="C27" s="13"/>
      <c r="D27" s="13"/>
      <c r="E27" s="13"/>
      <c r="F27" s="25"/>
      <c r="H27"/>
    </row>
    <row r="28" spans="1:9" x14ac:dyDescent="0.25">
      <c r="A28" s="2"/>
      <c r="C28" s="13"/>
      <c r="D28" s="13"/>
      <c r="E28" s="13"/>
      <c r="F28" s="25"/>
      <c r="H28"/>
    </row>
    <row r="29" spans="1:9" x14ac:dyDescent="0.25">
      <c r="A29" s="2"/>
      <c r="C29" s="13"/>
      <c r="D29" s="13"/>
      <c r="E29" s="13"/>
      <c r="F29" s="25"/>
      <c r="H29"/>
    </row>
    <row r="30" spans="1:9" x14ac:dyDescent="0.25">
      <c r="A30" s="2"/>
      <c r="B30"/>
      <c r="C30" s="13"/>
      <c r="D30" s="13"/>
      <c r="E30" s="13"/>
      <c r="F30" s="25"/>
      <c r="H30"/>
    </row>
    <row r="31" spans="1:9" x14ac:dyDescent="0.25">
      <c r="A31" s="2"/>
      <c r="B31"/>
      <c r="C31" s="13"/>
      <c r="D31" s="13"/>
      <c r="E31" s="13"/>
      <c r="F31" s="25"/>
      <c r="H31"/>
    </row>
    <row r="32" spans="1:9" x14ac:dyDescent="0.25">
      <c r="B32"/>
      <c r="C32" s="13"/>
      <c r="D32" s="13"/>
      <c r="E32" s="13"/>
      <c r="F32" s="25"/>
      <c r="H32"/>
    </row>
    <row r="33" spans="2:8" x14ac:dyDescent="0.25">
      <c r="B33"/>
      <c r="C33" s="13"/>
      <c r="D33" s="13"/>
      <c r="E33" s="13"/>
      <c r="F33" s="25"/>
      <c r="H33"/>
    </row>
    <row r="34" spans="2:8" x14ac:dyDescent="0.25">
      <c r="B34"/>
      <c r="C34" s="13"/>
      <c r="D34" s="13"/>
      <c r="E34" s="13"/>
      <c r="F34" s="25"/>
      <c r="H34"/>
    </row>
    <row r="35" spans="2:8" x14ac:dyDescent="0.25">
      <c r="B35"/>
      <c r="C35" s="13"/>
      <c r="D35" s="13"/>
      <c r="E35" s="13"/>
      <c r="F35" s="25"/>
      <c r="H35"/>
    </row>
    <row r="36" spans="2:8" x14ac:dyDescent="0.25">
      <c r="B36"/>
      <c r="C36" s="13"/>
      <c r="D36" s="13"/>
      <c r="E36" s="13"/>
      <c r="F36" s="25"/>
      <c r="H36"/>
    </row>
    <row r="37" spans="2:8" x14ac:dyDescent="0.25">
      <c r="B37"/>
      <c r="C37" s="13"/>
      <c r="D37" s="13"/>
      <c r="E37" s="13"/>
      <c r="F37" s="25"/>
      <c r="H37"/>
    </row>
    <row r="38" spans="2:8" x14ac:dyDescent="0.25">
      <c r="B38"/>
      <c r="C38" s="13"/>
      <c r="D38" s="13"/>
      <c r="E38" s="13"/>
      <c r="F38" s="25"/>
      <c r="H38"/>
    </row>
    <row r="39" spans="2:8" x14ac:dyDescent="0.25">
      <c r="B39"/>
      <c r="C39" s="13"/>
      <c r="D39" s="13"/>
      <c r="E39" s="13"/>
      <c r="F39" s="25"/>
      <c r="H39"/>
    </row>
    <row r="40" spans="2:8" x14ac:dyDescent="0.25">
      <c r="B40"/>
      <c r="C40" s="13"/>
      <c r="D40" s="13"/>
      <c r="E40" s="13"/>
      <c r="F40" s="25"/>
      <c r="H40"/>
    </row>
    <row r="41" spans="2:8" x14ac:dyDescent="0.25">
      <c r="B41"/>
      <c r="C41" s="13"/>
      <c r="D41" s="13"/>
      <c r="E41" s="13"/>
      <c r="F41" s="25"/>
      <c r="H41"/>
    </row>
    <row r="42" spans="2:8" x14ac:dyDescent="0.25">
      <c r="B42"/>
      <c r="C42" s="13"/>
      <c r="D42" s="13"/>
      <c r="E42" s="13"/>
      <c r="F42" s="25"/>
      <c r="H42"/>
    </row>
    <row r="43" spans="2:8" x14ac:dyDescent="0.25">
      <c r="B43"/>
      <c r="C43" s="13"/>
      <c r="D43" s="13"/>
      <c r="E43" s="13"/>
      <c r="F43" s="25"/>
      <c r="H43"/>
    </row>
    <row r="44" spans="2:8" x14ac:dyDescent="0.25">
      <c r="B44"/>
      <c r="C44" s="13"/>
      <c r="D44" s="13"/>
      <c r="E44" s="13"/>
      <c r="F44" s="25"/>
      <c r="H44"/>
    </row>
    <row r="45" spans="2:8" x14ac:dyDescent="0.25">
      <c r="B45"/>
      <c r="C45" s="13"/>
      <c r="D45" s="13"/>
      <c r="E45" s="13"/>
      <c r="F45" s="25"/>
      <c r="H45"/>
    </row>
    <row r="46" spans="2:8" x14ac:dyDescent="0.25">
      <c r="B46"/>
      <c r="C46" s="13"/>
      <c r="D46" s="13"/>
      <c r="E46" s="13"/>
      <c r="F46" s="25"/>
      <c r="H46"/>
    </row>
    <row r="47" spans="2:8" x14ac:dyDescent="0.25">
      <c r="B47"/>
      <c r="C47" s="13"/>
      <c r="D47" s="13"/>
      <c r="E47" s="13"/>
      <c r="F47" s="25"/>
      <c r="H47"/>
    </row>
    <row r="48" spans="2:8" x14ac:dyDescent="0.25">
      <c r="B48"/>
      <c r="C48" s="13"/>
      <c r="D48" s="13"/>
      <c r="E48" s="13"/>
      <c r="F48" s="25"/>
      <c r="H48"/>
    </row>
    <row r="49" spans="2:8" x14ac:dyDescent="0.25">
      <c r="B49"/>
      <c r="C49" s="13"/>
      <c r="D49" s="13"/>
      <c r="E49" s="13"/>
      <c r="F49" s="25"/>
      <c r="H49"/>
    </row>
    <row r="50" spans="2:8" x14ac:dyDescent="0.25">
      <c r="B50"/>
      <c r="C50" s="13"/>
      <c r="D50" s="13"/>
      <c r="E50" s="13"/>
      <c r="F50" s="25"/>
      <c r="H50"/>
    </row>
    <row r="51" spans="2:8" x14ac:dyDescent="0.25">
      <c r="B51"/>
      <c r="C51" s="13"/>
      <c r="D51" s="13"/>
      <c r="E51" s="13"/>
      <c r="F51" s="25"/>
      <c r="H51"/>
    </row>
    <row r="52" spans="2:8" x14ac:dyDescent="0.25">
      <c r="B52"/>
      <c r="C52" s="13"/>
      <c r="D52" s="13"/>
      <c r="E52" s="13"/>
      <c r="F52" s="25"/>
      <c r="H52"/>
    </row>
    <row r="53" spans="2:8" x14ac:dyDescent="0.25">
      <c r="B53"/>
      <c r="C53" s="13"/>
      <c r="D53" s="13"/>
      <c r="E53" s="13"/>
      <c r="F53" s="25"/>
      <c r="H53"/>
    </row>
    <row r="54" spans="2:8" x14ac:dyDescent="0.25">
      <c r="B54"/>
      <c r="C54" s="13"/>
      <c r="D54" s="13"/>
      <c r="E54" s="13"/>
      <c r="F54" s="25"/>
      <c r="H54"/>
    </row>
    <row r="55" spans="2:8" x14ac:dyDescent="0.25">
      <c r="B55"/>
      <c r="C55" s="13"/>
      <c r="D55" s="13"/>
      <c r="E55" s="13"/>
      <c r="F55" s="25"/>
      <c r="H55"/>
    </row>
    <row r="56" spans="2:8" x14ac:dyDescent="0.25">
      <c r="B56"/>
      <c r="C56" s="13"/>
      <c r="D56" s="13"/>
      <c r="E56" s="13"/>
      <c r="F56" s="25"/>
      <c r="H56"/>
    </row>
    <row r="57" spans="2:8" x14ac:dyDescent="0.25">
      <c r="B57"/>
      <c r="C57" s="13"/>
      <c r="D57" s="13"/>
      <c r="E57" s="13"/>
      <c r="F57" s="25"/>
      <c r="H57"/>
    </row>
    <row r="58" spans="2:8" x14ac:dyDescent="0.25">
      <c r="B58"/>
      <c r="C58" s="13"/>
      <c r="D58" s="13"/>
      <c r="E58" s="13"/>
      <c r="F58" s="25"/>
      <c r="H58"/>
    </row>
    <row r="59" spans="2:8" x14ac:dyDescent="0.25">
      <c r="B59"/>
      <c r="C59" s="13"/>
      <c r="D59" s="13"/>
      <c r="E59" s="13"/>
      <c r="F59" s="25"/>
      <c r="H59"/>
    </row>
    <row r="60" spans="2:8" x14ac:dyDescent="0.25">
      <c r="B60"/>
      <c r="C60" s="13"/>
      <c r="D60" s="13"/>
      <c r="E60" s="13"/>
      <c r="F60" s="25"/>
      <c r="H60"/>
    </row>
    <row r="61" spans="2:8" x14ac:dyDescent="0.25">
      <c r="B61"/>
      <c r="C61" s="13"/>
      <c r="D61" s="13"/>
      <c r="E61" s="13"/>
      <c r="F61" s="25"/>
      <c r="H61"/>
    </row>
    <row r="62" spans="2:8" x14ac:dyDescent="0.25">
      <c r="B62"/>
      <c r="C62" s="13"/>
      <c r="D62" s="13"/>
      <c r="E62" s="13"/>
      <c r="F62" s="25"/>
      <c r="H62"/>
    </row>
    <row r="63" spans="2:8" x14ac:dyDescent="0.25">
      <c r="B63"/>
      <c r="C63" s="13"/>
      <c r="D63" s="13"/>
      <c r="E63" s="13"/>
      <c r="F63" s="25"/>
      <c r="H63"/>
    </row>
    <row r="64" spans="2:8" x14ac:dyDescent="0.25">
      <c r="B64"/>
      <c r="C64" s="13"/>
      <c r="D64" s="13"/>
      <c r="E64" s="13"/>
      <c r="F64" s="25"/>
      <c r="H64"/>
    </row>
    <row r="65" spans="2:8" x14ac:dyDescent="0.25">
      <c r="B65"/>
      <c r="C65" s="13"/>
      <c r="D65" s="13"/>
      <c r="E65" s="13"/>
      <c r="F65" s="25"/>
      <c r="H65"/>
    </row>
    <row r="66" spans="2:8" x14ac:dyDescent="0.25">
      <c r="B66"/>
      <c r="C66" s="13"/>
      <c r="D66" s="13"/>
      <c r="E66" s="13"/>
      <c r="F66" s="25"/>
      <c r="H66"/>
    </row>
    <row r="67" spans="2:8" x14ac:dyDescent="0.25">
      <c r="B67"/>
      <c r="C67" s="13"/>
      <c r="D67" s="13"/>
      <c r="E67" s="13"/>
      <c r="F67" s="25"/>
      <c r="H67"/>
    </row>
    <row r="68" spans="2:8" x14ac:dyDescent="0.25">
      <c r="B68"/>
      <c r="C68" s="13"/>
      <c r="D68" s="13"/>
      <c r="E68" s="13"/>
      <c r="F68" s="25"/>
      <c r="H68"/>
    </row>
    <row r="69" spans="2:8" x14ac:dyDescent="0.25">
      <c r="B69"/>
      <c r="C69" s="13"/>
      <c r="D69" s="13"/>
      <c r="E69" s="13"/>
      <c r="F69" s="25"/>
      <c r="H69"/>
    </row>
    <row r="70" spans="2:8" x14ac:dyDescent="0.25">
      <c r="B70"/>
      <c r="C70" s="13"/>
      <c r="D70" s="13"/>
      <c r="E70" s="13"/>
      <c r="F70" s="25"/>
      <c r="H70"/>
    </row>
    <row r="71" spans="2:8" x14ac:dyDescent="0.25">
      <c r="B71"/>
      <c r="C71" s="13"/>
      <c r="D71" s="13"/>
      <c r="E71" s="13"/>
      <c r="F71" s="25"/>
      <c r="H71"/>
    </row>
    <row r="72" spans="2:8" x14ac:dyDescent="0.25">
      <c r="B72"/>
      <c r="C72" s="13"/>
      <c r="D72" s="13"/>
      <c r="E72" s="13"/>
      <c r="F72" s="25"/>
      <c r="H72"/>
    </row>
    <row r="73" spans="2:8" x14ac:dyDescent="0.25">
      <c r="B73"/>
      <c r="C73" s="13"/>
      <c r="D73" s="13"/>
      <c r="E73" s="13"/>
      <c r="F73" s="25"/>
      <c r="H73"/>
    </row>
    <row r="74" spans="2:8" x14ac:dyDescent="0.25">
      <c r="B74"/>
      <c r="C74" s="13"/>
      <c r="D74" s="13"/>
      <c r="E74" s="13"/>
      <c r="F74" s="25"/>
      <c r="H74"/>
    </row>
    <row r="75" spans="2:8" x14ac:dyDescent="0.25">
      <c r="B75"/>
      <c r="C75" s="13"/>
      <c r="D75" s="13"/>
      <c r="E75" s="13"/>
      <c r="F75" s="25"/>
      <c r="H75"/>
    </row>
    <row r="76" spans="2:8" x14ac:dyDescent="0.25">
      <c r="B76"/>
      <c r="C76" s="13"/>
      <c r="D76" s="13"/>
      <c r="E76" s="13"/>
      <c r="F76" s="25"/>
      <c r="H76"/>
    </row>
    <row r="77" spans="2:8" x14ac:dyDescent="0.25">
      <c r="B77"/>
      <c r="C77" s="13"/>
      <c r="D77" s="13"/>
      <c r="E77" s="13"/>
      <c r="F77" s="25"/>
      <c r="H77"/>
    </row>
    <row r="78" spans="2:8" x14ac:dyDescent="0.25">
      <c r="B78"/>
      <c r="C78" s="13"/>
      <c r="D78" s="13"/>
      <c r="E78" s="13"/>
      <c r="F78" s="25"/>
      <c r="H78"/>
    </row>
    <row r="79" spans="2:8" x14ac:dyDescent="0.25">
      <c r="B79"/>
      <c r="C79" s="13"/>
      <c r="D79" s="13"/>
      <c r="E79" s="13"/>
      <c r="F79" s="25"/>
      <c r="H79"/>
    </row>
    <row r="80" spans="2:8" x14ac:dyDescent="0.25">
      <c r="B80"/>
      <c r="C80" s="13"/>
      <c r="D80" s="13"/>
      <c r="E80" s="13"/>
      <c r="F80" s="25"/>
      <c r="H80"/>
    </row>
  </sheetData>
  <phoneticPr fontId="7" type="noConversion"/>
  <pageMargins left="0.25" right="0.25" top="0.75" bottom="0.75" header="0.3" footer="0.3"/>
  <pageSetup paperSize="256" scale="7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9AA3-6D9A-4391-A338-872A3CD5F700}">
  <dimension ref="A1:M75"/>
  <sheetViews>
    <sheetView topLeftCell="A5" zoomScaleNormal="100" workbookViewId="0">
      <selection activeCell="A8" sqref="A8:A24"/>
    </sheetView>
  </sheetViews>
  <sheetFormatPr defaultColWidth="9.1796875" defaultRowHeight="12.5" x14ac:dyDescent="0.25"/>
  <cols>
    <col min="1" max="1" width="9.54296875" style="2" customWidth="1"/>
    <col min="2" max="2" width="55.7265625" style="2" customWidth="1"/>
    <col min="3" max="3" width="17.81640625" customWidth="1"/>
    <col min="4" max="4" width="13.7265625" customWidth="1"/>
    <col min="5" max="5" width="1.81640625" customWidth="1"/>
    <col min="6" max="6" width="14.81640625" style="5" customWidth="1"/>
    <col min="7" max="7" width="10.7265625" customWidth="1"/>
    <col min="8" max="8" width="8.453125" style="1" customWidth="1"/>
    <col min="9" max="9" width="17" customWidth="1"/>
    <col min="10" max="10" width="13.54296875" style="1" customWidth="1"/>
    <col min="13" max="13" width="7.81640625" hidden="1" customWidth="1"/>
    <col min="14" max="14" width="14.26953125" customWidth="1"/>
  </cols>
  <sheetData>
    <row r="1" spans="1:12" x14ac:dyDescent="0.25">
      <c r="A1" s="209" t="s">
        <v>339</v>
      </c>
      <c r="B1" s="210"/>
      <c r="C1" s="211"/>
      <c r="D1" s="83"/>
      <c r="E1" s="83"/>
      <c r="F1" s="83"/>
      <c r="G1" s="87"/>
      <c r="H1" s="212"/>
      <c r="I1" s="74"/>
      <c r="J1" s="17"/>
    </row>
    <row r="2" spans="1:12" ht="19.5" customHeight="1" thickBot="1" x14ac:dyDescent="0.4">
      <c r="A2" s="40" t="s">
        <v>71</v>
      </c>
      <c r="B2" s="213"/>
      <c r="C2" s="65"/>
      <c r="D2" s="83" t="s">
        <v>27</v>
      </c>
      <c r="E2" s="83"/>
      <c r="F2" s="214">
        <f>26000-D5</f>
        <v>349.41999999999825</v>
      </c>
      <c r="G2" s="74"/>
      <c r="H2" s="212"/>
      <c r="I2" s="74"/>
      <c r="J2" s="17"/>
    </row>
    <row r="3" spans="1:12" ht="13.5" thickTop="1" x14ac:dyDescent="0.3">
      <c r="A3" s="56" t="s">
        <v>6</v>
      </c>
      <c r="B3" s="215" t="s">
        <v>33</v>
      </c>
      <c r="C3" s="83"/>
      <c r="D3" s="83"/>
      <c r="E3" s="83"/>
      <c r="F3" s="83"/>
      <c r="G3" s="74"/>
      <c r="H3" s="212"/>
      <c r="I3" s="74"/>
      <c r="J3" s="20"/>
    </row>
    <row r="4" spans="1:12" ht="13" x14ac:dyDescent="0.3">
      <c r="A4" s="57"/>
      <c r="B4" s="215" t="s">
        <v>30</v>
      </c>
      <c r="C4" s="83"/>
      <c r="D4" s="83"/>
      <c r="E4" s="83"/>
      <c r="F4" s="83"/>
      <c r="G4" s="74"/>
      <c r="H4" s="212"/>
      <c r="I4" s="74"/>
      <c r="J4" s="20"/>
    </row>
    <row r="5" spans="1:12" ht="13" x14ac:dyDescent="0.3">
      <c r="A5" s="57"/>
      <c r="B5" s="157"/>
      <c r="C5" s="83" t="s">
        <v>45</v>
      </c>
      <c r="D5" s="216">
        <f>SUM(D8:D47)</f>
        <v>25650.58</v>
      </c>
      <c r="E5" s="83"/>
      <c r="F5" s="216">
        <f>SUM(F8:F80)</f>
        <v>6772</v>
      </c>
      <c r="G5" s="74"/>
      <c r="H5" s="212"/>
      <c r="I5" s="74"/>
      <c r="J5" s="20"/>
    </row>
    <row r="6" spans="1:12" ht="6" customHeight="1" x14ac:dyDescent="0.3">
      <c r="A6" s="57"/>
      <c r="B6" s="157"/>
      <c r="C6" s="83"/>
      <c r="D6" s="83"/>
      <c r="E6" s="83"/>
      <c r="F6" s="83"/>
      <c r="G6" s="74"/>
      <c r="H6" s="212"/>
      <c r="I6" s="74"/>
      <c r="J6" s="20"/>
    </row>
    <row r="7" spans="1:12" s="76" customFormat="1" ht="34.5" customHeight="1" x14ac:dyDescent="0.25">
      <c r="A7" s="217" t="s">
        <v>20</v>
      </c>
      <c r="B7" s="218" t="s">
        <v>21</v>
      </c>
      <c r="C7" s="219" t="s">
        <v>24</v>
      </c>
      <c r="D7" s="220" t="s">
        <v>25</v>
      </c>
      <c r="E7" s="220"/>
      <c r="F7" s="220" t="s">
        <v>26</v>
      </c>
      <c r="G7" s="75" t="s">
        <v>43</v>
      </c>
      <c r="H7" s="8" t="s">
        <v>2</v>
      </c>
      <c r="I7" s="8" t="s">
        <v>41</v>
      </c>
      <c r="J7" s="8" t="s">
        <v>0</v>
      </c>
      <c r="L7" s="11"/>
    </row>
    <row r="8" spans="1:12" ht="13" x14ac:dyDescent="0.3">
      <c r="A8" s="310" t="s">
        <v>104</v>
      </c>
      <c r="B8" s="81" t="s">
        <v>105</v>
      </c>
      <c r="C8" s="48">
        <v>1650</v>
      </c>
      <c r="D8" s="49">
        <v>1650</v>
      </c>
      <c r="E8" s="25"/>
      <c r="F8" s="82" t="s">
        <v>362</v>
      </c>
      <c r="G8" s="142" t="s">
        <v>372</v>
      </c>
      <c r="H8" s="288"/>
      <c r="I8" s="42" t="s">
        <v>90</v>
      </c>
      <c r="J8"/>
    </row>
    <row r="9" spans="1:12" ht="13" x14ac:dyDescent="0.3">
      <c r="A9" s="304" t="s">
        <v>210</v>
      </c>
      <c r="B9" s="81" t="s">
        <v>211</v>
      </c>
      <c r="C9" s="65">
        <v>3280</v>
      </c>
      <c r="D9" s="65">
        <v>2500</v>
      </c>
      <c r="E9" s="43"/>
      <c r="F9" s="65" t="s">
        <v>362</v>
      </c>
      <c r="G9" s="142" t="s">
        <v>373</v>
      </c>
      <c r="I9" s="42" t="s">
        <v>90</v>
      </c>
      <c r="J9"/>
    </row>
    <row r="10" spans="1:12" ht="13" x14ac:dyDescent="0.3">
      <c r="A10" s="304" t="s">
        <v>212</v>
      </c>
      <c r="B10" s="81" t="s">
        <v>213</v>
      </c>
      <c r="C10" s="65">
        <v>800</v>
      </c>
      <c r="D10" s="65">
        <v>500</v>
      </c>
      <c r="E10" s="43"/>
      <c r="F10" s="65" t="s">
        <v>362</v>
      </c>
      <c r="G10" s="142" t="s">
        <v>374</v>
      </c>
      <c r="H10" s="66"/>
      <c r="I10" s="42" t="s">
        <v>90</v>
      </c>
      <c r="J10"/>
    </row>
    <row r="11" spans="1:12" s="81" customFormat="1" ht="13" x14ac:dyDescent="0.3">
      <c r="A11" s="304" t="s">
        <v>362</v>
      </c>
      <c r="B11" s="137" t="s">
        <v>363</v>
      </c>
      <c r="C11" s="65" t="s">
        <v>362</v>
      </c>
      <c r="D11" s="65">
        <v>232.58</v>
      </c>
      <c r="E11" s="65"/>
      <c r="F11" s="65" t="s">
        <v>362</v>
      </c>
      <c r="G11" s="142" t="s">
        <v>375</v>
      </c>
      <c r="H11" s="66"/>
      <c r="I11" s="42" t="s">
        <v>90</v>
      </c>
    </row>
    <row r="12" spans="1:12" s="81" customFormat="1" ht="13" x14ac:dyDescent="0.3">
      <c r="A12" s="400" t="s">
        <v>861</v>
      </c>
      <c r="B12" t="s">
        <v>862</v>
      </c>
      <c r="C12" s="65">
        <v>1000</v>
      </c>
      <c r="D12" s="4">
        <v>500</v>
      </c>
      <c r="E12" s="65"/>
      <c r="F12" s="65">
        <v>500</v>
      </c>
      <c r="G12" s="45" t="s">
        <v>758</v>
      </c>
      <c r="H12" s="66"/>
      <c r="I12" s="42" t="s">
        <v>90</v>
      </c>
    </row>
    <row r="13" spans="1:12" ht="13" x14ac:dyDescent="0.3">
      <c r="A13" s="400" t="s">
        <v>863</v>
      </c>
      <c r="B13" t="s">
        <v>864</v>
      </c>
      <c r="C13" s="65">
        <v>3290</v>
      </c>
      <c r="D13" s="4">
        <v>600</v>
      </c>
      <c r="E13" s="65"/>
      <c r="F13" s="65">
        <v>1500</v>
      </c>
      <c r="G13" s="45" t="s">
        <v>758</v>
      </c>
      <c r="H13" s="66"/>
      <c r="I13" s="42" t="s">
        <v>90</v>
      </c>
      <c r="J13" s="81"/>
    </row>
    <row r="14" spans="1:12" ht="13" x14ac:dyDescent="0.3">
      <c r="A14" s="401" t="s">
        <v>865</v>
      </c>
      <c r="B14" t="s">
        <v>866</v>
      </c>
      <c r="C14" s="65">
        <v>8370</v>
      </c>
      <c r="D14" s="4">
        <v>4278</v>
      </c>
      <c r="E14" s="65"/>
      <c r="F14" s="65">
        <v>1892</v>
      </c>
      <c r="G14" s="45" t="s">
        <v>758</v>
      </c>
      <c r="H14" s="66"/>
      <c r="I14" s="42" t="s">
        <v>90</v>
      </c>
      <c r="J14" s="81"/>
    </row>
    <row r="15" spans="1:12" s="81" customFormat="1" ht="13" x14ac:dyDescent="0.3">
      <c r="A15" s="204" t="s">
        <v>867</v>
      </c>
      <c r="B15" t="s">
        <v>868</v>
      </c>
      <c r="C15" s="4">
        <v>2070</v>
      </c>
      <c r="D15" s="4">
        <v>190</v>
      </c>
      <c r="E15" s="4"/>
      <c r="F15" s="65">
        <v>1880</v>
      </c>
      <c r="G15" s="45" t="s">
        <v>758</v>
      </c>
      <c r="H15" s="154"/>
      <c r="I15" s="42" t="s">
        <v>90</v>
      </c>
    </row>
    <row r="16" spans="1:12" ht="13" x14ac:dyDescent="0.3">
      <c r="A16" s="401" t="s">
        <v>869</v>
      </c>
      <c r="B16" t="s">
        <v>870</v>
      </c>
      <c r="C16" s="65" t="s">
        <v>362</v>
      </c>
      <c r="D16" s="4">
        <v>2500</v>
      </c>
      <c r="E16" s="65"/>
      <c r="F16" s="65" t="s">
        <v>362</v>
      </c>
      <c r="G16" s="45" t="s">
        <v>758</v>
      </c>
      <c r="H16" s="154"/>
      <c r="I16" s="42" t="s">
        <v>90</v>
      </c>
      <c r="J16" s="81"/>
    </row>
    <row r="17" spans="1:10" ht="13" x14ac:dyDescent="0.3">
      <c r="A17" s="401" t="s">
        <v>871</v>
      </c>
      <c r="B17" t="s">
        <v>872</v>
      </c>
      <c r="C17" s="65">
        <v>10000</v>
      </c>
      <c r="D17" s="4">
        <v>9000</v>
      </c>
      <c r="E17" s="65"/>
      <c r="F17" s="65">
        <v>1000</v>
      </c>
      <c r="G17" s="45" t="s">
        <v>873</v>
      </c>
      <c r="H17" s="154"/>
      <c r="I17" s="42" t="s">
        <v>90</v>
      </c>
      <c r="J17" s="81"/>
    </row>
    <row r="18" spans="1:10" ht="13" x14ac:dyDescent="0.3">
      <c r="A18" s="400" t="s">
        <v>874</v>
      </c>
      <c r="B18" t="s">
        <v>875</v>
      </c>
      <c r="C18" s="65" t="s">
        <v>362</v>
      </c>
      <c r="D18" s="4">
        <v>500</v>
      </c>
      <c r="E18" s="65"/>
      <c r="F18" s="65" t="s">
        <v>362</v>
      </c>
      <c r="G18" s="45" t="s">
        <v>873</v>
      </c>
      <c r="H18" s="154"/>
      <c r="I18" s="42" t="s">
        <v>90</v>
      </c>
      <c r="J18" s="81"/>
    </row>
    <row r="19" spans="1:10" ht="13" x14ac:dyDescent="0.3">
      <c r="A19" s="401" t="s">
        <v>876</v>
      </c>
      <c r="B19" s="81" t="s">
        <v>877</v>
      </c>
      <c r="C19" s="65" t="s">
        <v>362</v>
      </c>
      <c r="D19" s="4">
        <v>500</v>
      </c>
      <c r="E19" s="208"/>
      <c r="F19" s="65" t="s">
        <v>362</v>
      </c>
      <c r="G19" s="45" t="s">
        <v>873</v>
      </c>
      <c r="H19" s="154"/>
      <c r="I19" s="42" t="s">
        <v>90</v>
      </c>
      <c r="J19" s="138"/>
    </row>
    <row r="20" spans="1:10" ht="13" x14ac:dyDescent="0.3">
      <c r="A20" s="401" t="s">
        <v>878</v>
      </c>
      <c r="B20" t="s">
        <v>879</v>
      </c>
      <c r="C20" s="65" t="s">
        <v>362</v>
      </c>
      <c r="D20" s="4">
        <v>500</v>
      </c>
      <c r="E20" s="208"/>
      <c r="F20" s="65" t="s">
        <v>362</v>
      </c>
      <c r="G20" s="45" t="s">
        <v>873</v>
      </c>
      <c r="H20" s="154"/>
      <c r="I20" s="42" t="s">
        <v>90</v>
      </c>
      <c r="J20" s="138"/>
    </row>
    <row r="21" spans="1:10" ht="13" x14ac:dyDescent="0.3">
      <c r="A21" s="401" t="s">
        <v>880</v>
      </c>
      <c r="B21" t="s">
        <v>881</v>
      </c>
      <c r="C21" s="65" t="s">
        <v>362</v>
      </c>
      <c r="D21" s="4">
        <v>500</v>
      </c>
      <c r="E21" s="208"/>
      <c r="F21" s="65" t="s">
        <v>362</v>
      </c>
      <c r="G21" s="45" t="s">
        <v>882</v>
      </c>
      <c r="H21" s="81"/>
      <c r="I21" s="42" t="s">
        <v>90</v>
      </c>
      <c r="J21" s="138"/>
    </row>
    <row r="22" spans="1:10" ht="13" x14ac:dyDescent="0.3">
      <c r="A22" s="401" t="s">
        <v>883</v>
      </c>
      <c r="B22" t="s">
        <v>884</v>
      </c>
      <c r="C22" s="65" t="s">
        <v>362</v>
      </c>
      <c r="D22" s="4">
        <v>500</v>
      </c>
      <c r="E22" s="208"/>
      <c r="F22" s="65" t="s">
        <v>362</v>
      </c>
      <c r="G22" s="45" t="s">
        <v>882</v>
      </c>
      <c r="H22" s="81"/>
      <c r="I22" s="42" t="s">
        <v>90</v>
      </c>
      <c r="J22" s="138"/>
    </row>
    <row r="23" spans="1:10" ht="13" x14ac:dyDescent="0.3">
      <c r="A23" s="401" t="s">
        <v>885</v>
      </c>
      <c r="B23" t="s">
        <v>886</v>
      </c>
      <c r="C23" s="65" t="s">
        <v>362</v>
      </c>
      <c r="D23" s="65">
        <v>1200</v>
      </c>
      <c r="E23" s="43"/>
      <c r="F23" s="65" t="s">
        <v>362</v>
      </c>
      <c r="G23" s="45" t="s">
        <v>860</v>
      </c>
      <c r="H23" s="81"/>
      <c r="I23" s="42" t="s">
        <v>347</v>
      </c>
      <c r="J23"/>
    </row>
    <row r="24" spans="1:10" ht="13" x14ac:dyDescent="0.3">
      <c r="A24" s="133"/>
      <c r="B24" s="137"/>
      <c r="C24" s="65"/>
      <c r="D24" s="65"/>
      <c r="E24" s="208"/>
      <c r="F24" s="65"/>
      <c r="G24" s="97"/>
      <c r="H24" s="81"/>
      <c r="I24" s="42"/>
      <c r="J24" s="138"/>
    </row>
    <row r="25" spans="1:10" ht="13" x14ac:dyDescent="0.3">
      <c r="A25" s="133"/>
      <c r="B25" s="137"/>
      <c r="C25" s="65"/>
      <c r="D25" s="65"/>
      <c r="E25" s="208"/>
      <c r="F25" s="65"/>
      <c r="G25" s="97"/>
      <c r="H25" s="81"/>
      <c r="I25" s="42"/>
      <c r="J25" s="138"/>
    </row>
    <row r="26" spans="1:10" ht="13" x14ac:dyDescent="0.3">
      <c r="A26" s="133"/>
      <c r="B26" s="81"/>
      <c r="C26" s="65"/>
      <c r="D26" s="65"/>
      <c r="E26" s="43"/>
      <c r="F26" s="65"/>
      <c r="G26" s="46"/>
      <c r="H26" s="81"/>
      <c r="I26" s="42"/>
      <c r="J26"/>
    </row>
    <row r="27" spans="1:10" ht="13" x14ac:dyDescent="0.3">
      <c r="A27" s="133"/>
      <c r="B27" s="81"/>
      <c r="C27" s="65"/>
      <c r="D27" s="65"/>
      <c r="E27" s="42"/>
      <c r="F27" s="65"/>
      <c r="G27" s="46"/>
      <c r="H27" s="81"/>
      <c r="I27" s="42"/>
      <c r="J27"/>
    </row>
    <row r="28" spans="1:10" ht="13" x14ac:dyDescent="0.3">
      <c r="A28" s="133"/>
      <c r="B28" s="137"/>
      <c r="C28" s="65"/>
      <c r="D28" s="65"/>
      <c r="E28" s="42"/>
      <c r="F28" s="65"/>
      <c r="G28" s="46"/>
      <c r="H28" s="81"/>
      <c r="I28" s="42"/>
      <c r="J28"/>
    </row>
    <row r="29" spans="1:10" ht="13" x14ac:dyDescent="0.3">
      <c r="A29" s="133"/>
      <c r="B29" s="137"/>
      <c r="C29" s="65"/>
      <c r="D29" s="65"/>
      <c r="E29" s="65"/>
      <c r="F29" s="65"/>
      <c r="G29" s="45"/>
      <c r="H29" s="154"/>
      <c r="I29" s="42"/>
      <c r="J29" s="286"/>
    </row>
    <row r="30" spans="1:10" ht="13" x14ac:dyDescent="0.3">
      <c r="A30" s="54"/>
      <c r="B30" s="287"/>
      <c r="C30" s="43"/>
      <c r="D30" s="65"/>
      <c r="E30" s="43"/>
      <c r="F30" s="65"/>
      <c r="G30" s="46"/>
      <c r="H30" s="81"/>
      <c r="I30" s="42"/>
      <c r="J30"/>
    </row>
    <row r="31" spans="1:10" x14ac:dyDescent="0.25">
      <c r="A31" s="54"/>
      <c r="B31" s="98"/>
      <c r="C31" s="65"/>
      <c r="D31" s="65"/>
      <c r="E31" s="65"/>
      <c r="F31" s="82"/>
      <c r="G31" s="97"/>
      <c r="H31" s="113"/>
      <c r="I31" s="79"/>
    </row>
    <row r="32" spans="1:10" x14ac:dyDescent="0.25">
      <c r="A32" s="54"/>
      <c r="B32" s="98"/>
      <c r="C32" s="43"/>
      <c r="D32" s="43"/>
      <c r="E32" s="43"/>
      <c r="F32" s="49"/>
      <c r="G32" s="77"/>
      <c r="H32" s="115"/>
      <c r="I32" s="66"/>
    </row>
    <row r="33" spans="2:10" x14ac:dyDescent="0.25">
      <c r="B33"/>
      <c r="C33" s="13"/>
      <c r="D33" s="13"/>
      <c r="E33" s="13"/>
      <c r="F33" s="25"/>
      <c r="I33" s="1"/>
      <c r="J33"/>
    </row>
    <row r="34" spans="2:10" x14ac:dyDescent="0.25">
      <c r="B34"/>
      <c r="C34" s="13"/>
      <c r="D34" s="13"/>
      <c r="E34" s="13"/>
      <c r="F34" s="25"/>
      <c r="I34" s="1"/>
      <c r="J34"/>
    </row>
    <row r="35" spans="2:10" x14ac:dyDescent="0.25">
      <c r="B35"/>
      <c r="C35" s="13"/>
      <c r="D35" s="13"/>
      <c r="E35" s="13"/>
      <c r="F35" s="25"/>
      <c r="J35"/>
    </row>
    <row r="36" spans="2:10" x14ac:dyDescent="0.25">
      <c r="B36"/>
      <c r="C36" s="13"/>
      <c r="D36" s="13"/>
      <c r="E36" s="13"/>
      <c r="F36" s="25"/>
      <c r="J36"/>
    </row>
    <row r="37" spans="2:10" x14ac:dyDescent="0.25">
      <c r="B37"/>
      <c r="C37" s="13"/>
      <c r="D37" s="13"/>
      <c r="E37" s="13"/>
      <c r="F37" s="25"/>
      <c r="J37"/>
    </row>
    <row r="38" spans="2:10" x14ac:dyDescent="0.25">
      <c r="B38"/>
      <c r="C38" s="13"/>
      <c r="D38" s="13"/>
      <c r="E38" s="13"/>
      <c r="F38" s="25"/>
      <c r="H38"/>
      <c r="J38"/>
    </row>
    <row r="39" spans="2:10" x14ac:dyDescent="0.25">
      <c r="B39"/>
      <c r="C39" s="13"/>
      <c r="D39" s="13"/>
      <c r="E39" s="13"/>
      <c r="F39" s="25"/>
      <c r="H39"/>
      <c r="J39"/>
    </row>
    <row r="40" spans="2:10" x14ac:dyDescent="0.25">
      <c r="B40"/>
      <c r="C40" s="13"/>
      <c r="D40" s="13"/>
      <c r="E40" s="13"/>
      <c r="F40" s="25"/>
      <c r="H40"/>
      <c r="J40"/>
    </row>
    <row r="41" spans="2:10" x14ac:dyDescent="0.25">
      <c r="B41"/>
      <c r="C41" s="13"/>
      <c r="D41" s="13"/>
      <c r="E41" s="13"/>
      <c r="F41" s="25"/>
      <c r="H41"/>
      <c r="J41"/>
    </row>
    <row r="42" spans="2:10" x14ac:dyDescent="0.25">
      <c r="B42"/>
      <c r="C42" s="13"/>
      <c r="D42" s="13"/>
      <c r="E42" s="13"/>
      <c r="F42" s="25"/>
      <c r="H42"/>
      <c r="J42"/>
    </row>
    <row r="43" spans="2:10" x14ac:dyDescent="0.25">
      <c r="B43"/>
      <c r="C43" s="13"/>
      <c r="D43" s="13"/>
      <c r="E43" s="13"/>
      <c r="F43" s="25"/>
      <c r="H43"/>
      <c r="J43"/>
    </row>
    <row r="44" spans="2:10" x14ac:dyDescent="0.25">
      <c r="B44"/>
      <c r="C44" s="13"/>
      <c r="D44" s="13"/>
      <c r="E44" s="13"/>
      <c r="F44" s="25"/>
      <c r="H44"/>
      <c r="J44"/>
    </row>
    <row r="45" spans="2:10" x14ac:dyDescent="0.25">
      <c r="B45"/>
      <c r="C45" s="13"/>
      <c r="D45" s="13"/>
      <c r="E45" s="13"/>
      <c r="F45" s="25"/>
      <c r="H45"/>
      <c r="J45"/>
    </row>
    <row r="46" spans="2:10" x14ac:dyDescent="0.25">
      <c r="B46"/>
      <c r="C46" s="13"/>
      <c r="D46" s="13"/>
      <c r="E46" s="13"/>
      <c r="F46" s="25"/>
      <c r="H46"/>
      <c r="J46"/>
    </row>
    <row r="47" spans="2:10" x14ac:dyDescent="0.25">
      <c r="B47"/>
      <c r="C47" s="13"/>
      <c r="D47" s="13"/>
      <c r="E47" s="13"/>
      <c r="F47" s="25"/>
      <c r="H47"/>
      <c r="J47"/>
    </row>
    <row r="48" spans="2:10" x14ac:dyDescent="0.25">
      <c r="B48"/>
      <c r="C48" s="13"/>
      <c r="D48" s="13"/>
      <c r="E48" s="13"/>
      <c r="F48" s="25"/>
      <c r="H48"/>
      <c r="J48"/>
    </row>
    <row r="49" spans="2:10" x14ac:dyDescent="0.25">
      <c r="B49"/>
      <c r="C49" s="13"/>
      <c r="D49" s="13"/>
      <c r="E49" s="13"/>
      <c r="F49" s="25"/>
      <c r="H49"/>
      <c r="J49"/>
    </row>
    <row r="50" spans="2:10" x14ac:dyDescent="0.25">
      <c r="B50"/>
      <c r="C50" s="13"/>
      <c r="D50" s="13"/>
      <c r="E50" s="13"/>
      <c r="F50" s="25"/>
      <c r="H50"/>
      <c r="J50"/>
    </row>
    <row r="51" spans="2:10" x14ac:dyDescent="0.25">
      <c r="B51"/>
      <c r="C51" s="13"/>
      <c r="D51" s="13"/>
      <c r="E51" s="13"/>
      <c r="F51" s="25"/>
      <c r="H51"/>
      <c r="J51"/>
    </row>
    <row r="52" spans="2:10" x14ac:dyDescent="0.25">
      <c r="B52"/>
      <c r="C52" s="13"/>
      <c r="D52" s="13"/>
      <c r="E52" s="13"/>
      <c r="F52" s="25"/>
      <c r="H52"/>
      <c r="J52"/>
    </row>
    <row r="53" spans="2:10" x14ac:dyDescent="0.25">
      <c r="B53"/>
      <c r="C53" s="13"/>
      <c r="D53" s="13"/>
      <c r="E53" s="13"/>
      <c r="F53" s="25"/>
      <c r="H53"/>
      <c r="J53"/>
    </row>
    <row r="54" spans="2:10" x14ac:dyDescent="0.25">
      <c r="B54"/>
      <c r="C54" s="13"/>
      <c r="D54" s="13"/>
      <c r="E54" s="13"/>
      <c r="F54" s="25"/>
      <c r="H54"/>
      <c r="J54"/>
    </row>
    <row r="55" spans="2:10" x14ac:dyDescent="0.25">
      <c r="B55"/>
      <c r="C55" s="13"/>
      <c r="D55" s="13"/>
      <c r="E55" s="13"/>
      <c r="F55" s="25"/>
      <c r="H55"/>
      <c r="J55"/>
    </row>
    <row r="56" spans="2:10" x14ac:dyDescent="0.25">
      <c r="B56"/>
      <c r="C56" s="13"/>
      <c r="D56" s="13"/>
      <c r="E56" s="13"/>
      <c r="F56" s="25"/>
      <c r="H56"/>
      <c r="J56"/>
    </row>
    <row r="57" spans="2:10" x14ac:dyDescent="0.25">
      <c r="B57"/>
      <c r="C57" s="13"/>
      <c r="D57" s="13"/>
      <c r="E57" s="13"/>
      <c r="F57" s="25"/>
      <c r="H57"/>
      <c r="J57"/>
    </row>
    <row r="58" spans="2:10" x14ac:dyDescent="0.25">
      <c r="B58"/>
      <c r="C58" s="13"/>
      <c r="D58" s="13"/>
      <c r="E58" s="13"/>
      <c r="F58" s="25"/>
      <c r="H58"/>
      <c r="J58"/>
    </row>
    <row r="59" spans="2:10" x14ac:dyDescent="0.25">
      <c r="B59"/>
      <c r="C59" s="13"/>
      <c r="D59" s="13"/>
      <c r="E59" s="13"/>
      <c r="F59" s="25"/>
      <c r="H59"/>
      <c r="J59"/>
    </row>
    <row r="60" spans="2:10" x14ac:dyDescent="0.25">
      <c r="B60"/>
      <c r="C60" s="13"/>
      <c r="D60" s="13"/>
      <c r="E60" s="13"/>
      <c r="F60" s="25"/>
      <c r="H60"/>
      <c r="J60"/>
    </row>
    <row r="61" spans="2:10" x14ac:dyDescent="0.25">
      <c r="B61"/>
      <c r="C61" s="13"/>
      <c r="D61" s="13"/>
      <c r="E61" s="13"/>
      <c r="F61" s="25"/>
      <c r="H61"/>
      <c r="J61"/>
    </row>
    <row r="62" spans="2:10" x14ac:dyDescent="0.25">
      <c r="B62"/>
      <c r="C62" s="13"/>
      <c r="D62" s="13"/>
      <c r="E62" s="13"/>
      <c r="F62" s="25"/>
      <c r="H62"/>
      <c r="J62"/>
    </row>
    <row r="63" spans="2:10" x14ac:dyDescent="0.25">
      <c r="B63"/>
      <c r="C63" s="13"/>
      <c r="D63" s="13"/>
      <c r="E63" s="13"/>
      <c r="F63" s="25"/>
      <c r="H63"/>
      <c r="J63"/>
    </row>
    <row r="64" spans="2:10" x14ac:dyDescent="0.25">
      <c r="B64"/>
      <c r="C64" s="13"/>
      <c r="D64" s="13"/>
      <c r="E64" s="13"/>
      <c r="F64" s="25"/>
      <c r="H64"/>
      <c r="J64"/>
    </row>
    <row r="65" spans="2:10" x14ac:dyDescent="0.25">
      <c r="B65"/>
      <c r="C65" s="13"/>
      <c r="D65" s="13"/>
      <c r="E65" s="13"/>
      <c r="F65" s="25"/>
      <c r="H65"/>
      <c r="J65"/>
    </row>
    <row r="66" spans="2:10" x14ac:dyDescent="0.25">
      <c r="B66"/>
      <c r="C66" s="13"/>
      <c r="D66" s="13"/>
      <c r="E66" s="13"/>
      <c r="F66" s="25"/>
      <c r="H66"/>
      <c r="J66"/>
    </row>
    <row r="67" spans="2:10" x14ac:dyDescent="0.25">
      <c r="B67"/>
      <c r="C67" s="13"/>
      <c r="D67" s="13"/>
      <c r="E67" s="13"/>
      <c r="F67" s="25"/>
      <c r="H67"/>
      <c r="J67"/>
    </row>
    <row r="68" spans="2:10" x14ac:dyDescent="0.25">
      <c r="B68"/>
      <c r="C68" s="13"/>
      <c r="D68" s="13"/>
      <c r="E68" s="13"/>
      <c r="F68" s="25"/>
      <c r="H68"/>
      <c r="J68"/>
    </row>
    <row r="69" spans="2:10" x14ac:dyDescent="0.25">
      <c r="B69"/>
      <c r="C69" s="13"/>
      <c r="D69" s="13"/>
      <c r="E69" s="13"/>
      <c r="F69" s="25"/>
      <c r="H69"/>
      <c r="J69"/>
    </row>
    <row r="70" spans="2:10" x14ac:dyDescent="0.25">
      <c r="B70"/>
      <c r="C70" s="13"/>
      <c r="D70" s="13"/>
      <c r="E70" s="13"/>
      <c r="F70" s="25"/>
      <c r="H70"/>
      <c r="J70"/>
    </row>
    <row r="71" spans="2:10" x14ac:dyDescent="0.25">
      <c r="B71"/>
      <c r="C71" s="13"/>
      <c r="D71" s="13"/>
      <c r="E71" s="13"/>
      <c r="F71" s="25"/>
      <c r="H71"/>
      <c r="J71"/>
    </row>
    <row r="72" spans="2:10" x14ac:dyDescent="0.25">
      <c r="B72"/>
      <c r="C72" s="13"/>
      <c r="D72" s="13"/>
      <c r="E72" s="13"/>
      <c r="F72" s="25"/>
      <c r="H72"/>
      <c r="J72"/>
    </row>
    <row r="73" spans="2:10" x14ac:dyDescent="0.25">
      <c r="B73"/>
      <c r="C73" s="13"/>
      <c r="D73" s="13"/>
      <c r="E73" s="13"/>
      <c r="F73" s="25"/>
      <c r="H73"/>
      <c r="J73"/>
    </row>
    <row r="74" spans="2:10" x14ac:dyDescent="0.25">
      <c r="B74"/>
      <c r="C74" s="13"/>
      <c r="D74" s="13"/>
      <c r="E74" s="13"/>
      <c r="F74" s="25"/>
      <c r="H74"/>
      <c r="J74"/>
    </row>
    <row r="75" spans="2:10" x14ac:dyDescent="0.25">
      <c r="B75"/>
      <c r="C75" s="13"/>
      <c r="D75" s="13"/>
      <c r="E75" s="13"/>
      <c r="F75" s="25"/>
      <c r="H75"/>
      <c r="J7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2B14-127B-4823-A2C0-9D52B4B51548}">
  <dimension ref="A1:M77"/>
  <sheetViews>
    <sheetView topLeftCell="A2" zoomScaleNormal="100" workbookViewId="0">
      <selection activeCell="F15" sqref="F15"/>
    </sheetView>
  </sheetViews>
  <sheetFormatPr defaultColWidth="9.1796875" defaultRowHeight="12.5" x14ac:dyDescent="0.25"/>
  <cols>
    <col min="1" max="1" width="9.26953125" style="2" customWidth="1"/>
    <col min="2" max="2" width="70.26953125" style="2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15.26953125" style="1" customWidth="1"/>
    <col min="8" max="8" width="9" style="1" customWidth="1"/>
    <col min="9" max="9" width="15.1796875" style="114" customWidth="1"/>
    <col min="10" max="10" width="16" style="114" customWidth="1"/>
    <col min="13" max="13" width="7.81640625" hidden="1" customWidth="1"/>
    <col min="14" max="14" width="14.26953125" customWidth="1"/>
  </cols>
  <sheetData>
    <row r="1" spans="1:12" x14ac:dyDescent="0.25">
      <c r="A1" s="61" t="s">
        <v>769</v>
      </c>
      <c r="B1" s="356"/>
      <c r="C1" s="24"/>
      <c r="D1" s="24"/>
      <c r="E1" s="24"/>
      <c r="F1" s="38"/>
      <c r="G1" s="357"/>
      <c r="H1" s="17"/>
      <c r="I1" s="120"/>
      <c r="J1" s="120"/>
    </row>
    <row r="2" spans="1:12" ht="19.5" customHeight="1" thickBot="1" x14ac:dyDescent="0.4">
      <c r="A2" s="40" t="s">
        <v>67</v>
      </c>
      <c r="B2" s="15"/>
      <c r="D2" s="73" t="s">
        <v>27</v>
      </c>
      <c r="E2" s="73"/>
      <c r="F2" s="21">
        <f>26000-D5</f>
        <v>295.35999999999694</v>
      </c>
      <c r="G2" s="105"/>
      <c r="H2" s="17"/>
      <c r="I2" s="120"/>
      <c r="J2" s="120"/>
    </row>
    <row r="3" spans="1:12" ht="13.5" thickTop="1" x14ac:dyDescent="0.3">
      <c r="A3" s="56" t="s">
        <v>7</v>
      </c>
      <c r="B3" s="275" t="s">
        <v>52</v>
      </c>
      <c r="C3" s="16"/>
      <c r="D3" s="16"/>
      <c r="E3" s="16"/>
      <c r="F3" s="19"/>
      <c r="G3" s="17"/>
      <c r="H3" s="17"/>
      <c r="I3" s="358"/>
      <c r="J3" s="358"/>
    </row>
    <row r="4" spans="1:12" ht="13" x14ac:dyDescent="0.3">
      <c r="A4" s="57"/>
      <c r="B4" s="275" t="s">
        <v>58</v>
      </c>
      <c r="C4" s="18"/>
      <c r="D4" s="16"/>
      <c r="E4" s="16"/>
      <c r="F4" s="19"/>
      <c r="G4" s="17"/>
      <c r="H4" s="17"/>
      <c r="I4" s="358"/>
      <c r="J4" s="358"/>
    </row>
    <row r="5" spans="1:12" ht="13" x14ac:dyDescent="0.3">
      <c r="A5" s="57"/>
      <c r="B5" s="18"/>
      <c r="C5" s="20" t="s">
        <v>45</v>
      </c>
      <c r="D5" s="23">
        <f>SUM(D8:D76)</f>
        <v>25704.640000000003</v>
      </c>
      <c r="E5" s="24"/>
      <c r="F5" s="359">
        <f>SUM(F8:F76)</f>
        <v>161176</v>
      </c>
      <c r="G5" s="17"/>
      <c r="H5" s="17"/>
      <c r="I5" s="358"/>
      <c r="J5" s="358"/>
    </row>
    <row r="6" spans="1:12" ht="6" customHeight="1" x14ac:dyDescent="0.3">
      <c r="A6" s="57"/>
      <c r="B6" s="18"/>
      <c r="C6" s="18"/>
      <c r="D6" s="16"/>
      <c r="E6" s="16"/>
      <c r="F6" s="19"/>
      <c r="G6" s="17"/>
      <c r="H6" s="17"/>
      <c r="I6" s="358"/>
      <c r="J6" s="358"/>
    </row>
    <row r="7" spans="1:12" s="76" customFormat="1" ht="34.5" customHeight="1" x14ac:dyDescent="0.25">
      <c r="A7" s="7" t="s">
        <v>20</v>
      </c>
      <c r="B7" s="8" t="s">
        <v>21</v>
      </c>
      <c r="C7" s="9" t="s">
        <v>24</v>
      </c>
      <c r="D7" s="12" t="s">
        <v>25</v>
      </c>
      <c r="E7" s="12"/>
      <c r="F7" s="12" t="s">
        <v>26</v>
      </c>
      <c r="G7" s="112" t="s">
        <v>46</v>
      </c>
      <c r="H7" s="8" t="s">
        <v>2</v>
      </c>
      <c r="I7" s="8" t="s">
        <v>22</v>
      </c>
      <c r="J7" s="8" t="s">
        <v>0</v>
      </c>
      <c r="L7" s="11"/>
    </row>
    <row r="8" spans="1:12" ht="15" customHeight="1" x14ac:dyDescent="0.25">
      <c r="A8" s="145" t="s">
        <v>120</v>
      </c>
      <c r="B8" s="2" t="s">
        <v>121</v>
      </c>
      <c r="C8" s="4">
        <v>4278</v>
      </c>
      <c r="D8" s="4">
        <v>2800</v>
      </c>
      <c r="E8" s="4"/>
      <c r="F8" s="43">
        <v>1478</v>
      </c>
      <c r="G8" s="146" t="s">
        <v>122</v>
      </c>
      <c r="I8" s="147" t="s">
        <v>123</v>
      </c>
      <c r="J8" s="142" t="s">
        <v>124</v>
      </c>
    </row>
    <row r="9" spans="1:12" ht="15" customHeight="1" x14ac:dyDescent="0.25">
      <c r="A9" s="145" t="s">
        <v>125</v>
      </c>
      <c r="B9" s="54" t="s">
        <v>126</v>
      </c>
      <c r="C9" s="4">
        <v>73729</v>
      </c>
      <c r="D9" s="4">
        <v>449</v>
      </c>
      <c r="E9" s="4"/>
      <c r="F9" s="43">
        <v>70729</v>
      </c>
      <c r="G9" s="146" t="s">
        <v>122</v>
      </c>
      <c r="I9" s="147" t="s">
        <v>123</v>
      </c>
      <c r="J9" s="142" t="s">
        <v>124</v>
      </c>
    </row>
    <row r="10" spans="1:12" ht="15" customHeight="1" x14ac:dyDescent="0.25">
      <c r="A10" s="145" t="s">
        <v>127</v>
      </c>
      <c r="B10" s="81" t="s">
        <v>128</v>
      </c>
      <c r="C10" s="4">
        <v>6000</v>
      </c>
      <c r="D10" s="4">
        <v>1500</v>
      </c>
      <c r="E10" s="4"/>
      <c r="F10" s="43"/>
      <c r="G10" s="146" t="s">
        <v>129</v>
      </c>
      <c r="I10" s="147" t="s">
        <v>130</v>
      </c>
      <c r="J10" s="142" t="s">
        <v>124</v>
      </c>
    </row>
    <row r="11" spans="1:12" ht="15" customHeight="1" x14ac:dyDescent="0.25">
      <c r="A11" s="145" t="s">
        <v>131</v>
      </c>
      <c r="B11" s="360" t="s">
        <v>132</v>
      </c>
      <c r="C11" s="4">
        <v>615</v>
      </c>
      <c r="D11" s="4">
        <v>308</v>
      </c>
      <c r="E11" s="4"/>
      <c r="F11" s="43">
        <v>307</v>
      </c>
      <c r="G11" s="146" t="s">
        <v>133</v>
      </c>
      <c r="I11" s="147" t="s">
        <v>134</v>
      </c>
      <c r="J11" s="142" t="s">
        <v>124</v>
      </c>
    </row>
    <row r="12" spans="1:12" ht="15" customHeight="1" x14ac:dyDescent="0.25">
      <c r="A12" s="145" t="s">
        <v>135</v>
      </c>
      <c r="B12" s="360" t="s">
        <v>136</v>
      </c>
      <c r="C12" s="4">
        <v>62425</v>
      </c>
      <c r="D12" s="4">
        <v>5000</v>
      </c>
      <c r="E12" s="4"/>
      <c r="F12" s="43">
        <v>57425</v>
      </c>
      <c r="G12" s="146" t="s">
        <v>137</v>
      </c>
      <c r="I12" s="147" t="s">
        <v>134</v>
      </c>
      <c r="J12" s="142" t="s">
        <v>124</v>
      </c>
    </row>
    <row r="13" spans="1:12" ht="15" customHeight="1" x14ac:dyDescent="0.25">
      <c r="A13" s="145" t="s">
        <v>362</v>
      </c>
      <c r="B13" s="54" t="s">
        <v>641</v>
      </c>
      <c r="C13" s="361" t="s">
        <v>362</v>
      </c>
      <c r="D13" s="4">
        <v>110</v>
      </c>
      <c r="E13" s="4"/>
      <c r="F13" s="43" t="s">
        <v>362</v>
      </c>
      <c r="G13" s="99" t="s">
        <v>642</v>
      </c>
      <c r="I13" s="147" t="s">
        <v>257</v>
      </c>
      <c r="J13" s="142" t="s">
        <v>643</v>
      </c>
    </row>
    <row r="14" spans="1:12" ht="15" customHeight="1" x14ac:dyDescent="0.25">
      <c r="A14" s="145" t="s">
        <v>644</v>
      </c>
      <c r="B14" s="2" t="s">
        <v>645</v>
      </c>
      <c r="C14" s="361" t="s">
        <v>362</v>
      </c>
      <c r="D14" s="4">
        <v>100</v>
      </c>
      <c r="E14" s="13"/>
      <c r="F14" s="43" t="s">
        <v>362</v>
      </c>
      <c r="G14" s="146" t="s">
        <v>646</v>
      </c>
      <c r="I14" s="147" t="s">
        <v>647</v>
      </c>
      <c r="J14" s="142" t="s">
        <v>643</v>
      </c>
    </row>
    <row r="15" spans="1:12" ht="15" customHeight="1" x14ac:dyDescent="0.25">
      <c r="A15" s="148" t="s">
        <v>362</v>
      </c>
      <c r="B15" s="54" t="s">
        <v>648</v>
      </c>
      <c r="C15" s="361" t="s">
        <v>362</v>
      </c>
      <c r="D15" s="4">
        <v>168</v>
      </c>
      <c r="E15" s="13"/>
      <c r="F15" s="43" t="s">
        <v>362</v>
      </c>
      <c r="G15" s="146" t="s">
        <v>649</v>
      </c>
      <c r="I15" s="147" t="s">
        <v>650</v>
      </c>
      <c r="J15" s="142" t="s">
        <v>643</v>
      </c>
    </row>
    <row r="16" spans="1:12" ht="15" customHeight="1" x14ac:dyDescent="0.25">
      <c r="A16" s="145" t="s">
        <v>651</v>
      </c>
      <c r="B16" s="2" t="s">
        <v>652</v>
      </c>
      <c r="C16" s="4">
        <v>3155</v>
      </c>
      <c r="D16" s="4">
        <v>1855</v>
      </c>
      <c r="E16" s="13"/>
      <c r="F16" s="43">
        <v>1300</v>
      </c>
      <c r="G16" s="146" t="s">
        <v>653</v>
      </c>
      <c r="H16" s="66"/>
      <c r="I16" s="147" t="s">
        <v>654</v>
      </c>
      <c r="J16" s="142" t="s">
        <v>643</v>
      </c>
    </row>
    <row r="17" spans="1:10" ht="15" customHeight="1" x14ac:dyDescent="0.25">
      <c r="A17" s="145" t="s">
        <v>655</v>
      </c>
      <c r="B17" s="54" t="s">
        <v>656</v>
      </c>
      <c r="C17" s="43">
        <v>7163</v>
      </c>
      <c r="D17" s="4">
        <v>3000</v>
      </c>
      <c r="E17" s="13"/>
      <c r="F17" s="43">
        <v>5065</v>
      </c>
      <c r="G17" s="99" t="s">
        <v>657</v>
      </c>
      <c r="H17" s="66"/>
      <c r="I17" s="149"/>
      <c r="J17" s="142"/>
    </row>
    <row r="18" spans="1:10" ht="15" customHeight="1" x14ac:dyDescent="0.25">
      <c r="A18" s="148" t="s">
        <v>658</v>
      </c>
      <c r="B18" s="54" t="s">
        <v>659</v>
      </c>
      <c r="C18" s="4">
        <v>2000</v>
      </c>
      <c r="D18" s="4">
        <v>1000</v>
      </c>
      <c r="E18" s="13"/>
      <c r="F18" s="43">
        <v>1000</v>
      </c>
      <c r="G18" s="99" t="s">
        <v>657</v>
      </c>
      <c r="I18" s="149"/>
      <c r="J18" s="142"/>
    </row>
    <row r="19" spans="1:10" ht="15" customHeight="1" x14ac:dyDescent="0.25">
      <c r="A19" s="148" t="s">
        <v>660</v>
      </c>
      <c r="B19" s="54" t="s">
        <v>661</v>
      </c>
      <c r="C19" s="43">
        <v>7590</v>
      </c>
      <c r="D19" s="4">
        <v>3000</v>
      </c>
      <c r="E19" s="13"/>
      <c r="F19" s="25">
        <v>4590</v>
      </c>
      <c r="G19" s="146" t="s">
        <v>662</v>
      </c>
      <c r="I19" s="149"/>
      <c r="J19" s="142"/>
    </row>
    <row r="20" spans="1:10" ht="15" customHeight="1" x14ac:dyDescent="0.25">
      <c r="A20" s="148" t="s">
        <v>663</v>
      </c>
      <c r="B20" s="54" t="s">
        <v>664</v>
      </c>
      <c r="C20" s="43">
        <v>2500</v>
      </c>
      <c r="D20" s="4">
        <v>500</v>
      </c>
      <c r="E20" s="13"/>
      <c r="F20" s="25">
        <v>1000</v>
      </c>
      <c r="G20" s="146" t="s">
        <v>662</v>
      </c>
      <c r="H20" s="66"/>
      <c r="I20" s="147"/>
      <c r="J20" s="142"/>
    </row>
    <row r="21" spans="1:10" ht="15" customHeight="1" x14ac:dyDescent="0.25">
      <c r="A21" s="148" t="s">
        <v>665</v>
      </c>
      <c r="B21" s="54" t="s">
        <v>666</v>
      </c>
      <c r="C21" s="4">
        <v>14222</v>
      </c>
      <c r="D21" s="4">
        <v>500</v>
      </c>
      <c r="E21" s="13"/>
      <c r="F21" s="43">
        <v>11442</v>
      </c>
      <c r="G21" s="100" t="s">
        <v>667</v>
      </c>
      <c r="I21" s="131"/>
      <c r="J21" s="142"/>
    </row>
    <row r="22" spans="1:10" ht="15" customHeight="1" x14ac:dyDescent="0.25">
      <c r="A22" s="145" t="s">
        <v>362</v>
      </c>
      <c r="B22" s="54" t="s">
        <v>668</v>
      </c>
      <c r="C22" s="361" t="s">
        <v>362</v>
      </c>
      <c r="D22" s="4">
        <v>106.4</v>
      </c>
      <c r="E22" s="13"/>
      <c r="F22" s="25" t="s">
        <v>362</v>
      </c>
      <c r="G22" s="1" t="s">
        <v>669</v>
      </c>
      <c r="J22" s="142"/>
    </row>
    <row r="23" spans="1:10" ht="15" customHeight="1" x14ac:dyDescent="0.25">
      <c r="A23" s="145" t="s">
        <v>670</v>
      </c>
      <c r="B23" s="54" t="s">
        <v>671</v>
      </c>
      <c r="C23" s="4">
        <v>9840</v>
      </c>
      <c r="D23" s="4">
        <v>3280</v>
      </c>
      <c r="E23" s="13"/>
      <c r="F23" s="43">
        <v>6560</v>
      </c>
      <c r="G23" s="45" t="s">
        <v>672</v>
      </c>
      <c r="I23" s="131"/>
      <c r="J23" s="142"/>
    </row>
    <row r="24" spans="1:10" ht="15" customHeight="1" x14ac:dyDescent="0.25">
      <c r="A24" s="145" t="s">
        <v>362</v>
      </c>
      <c r="B24" s="54" t="s">
        <v>673</v>
      </c>
      <c r="C24" s="4" t="s">
        <v>362</v>
      </c>
      <c r="D24" s="4">
        <v>32</v>
      </c>
      <c r="E24" s="13"/>
      <c r="F24" s="226" t="s">
        <v>362</v>
      </c>
      <c r="G24" s="45" t="s">
        <v>674</v>
      </c>
      <c r="I24" s="131"/>
      <c r="J24" s="142"/>
    </row>
    <row r="25" spans="1:10" ht="15" customHeight="1" x14ac:dyDescent="0.25">
      <c r="A25" s="145" t="s">
        <v>725</v>
      </c>
      <c r="B25" s="54" t="s">
        <v>726</v>
      </c>
      <c r="C25" s="4">
        <v>490</v>
      </c>
      <c r="D25" s="4">
        <v>210</v>
      </c>
      <c r="E25" s="13"/>
      <c r="F25" s="25">
        <v>280</v>
      </c>
      <c r="G25" s="45" t="s">
        <v>727</v>
      </c>
      <c r="I25" s="131"/>
      <c r="J25" s="142"/>
    </row>
    <row r="26" spans="1:10" ht="15" customHeight="1" x14ac:dyDescent="0.25">
      <c r="A26" s="145" t="s">
        <v>362</v>
      </c>
      <c r="B26" s="2" t="s">
        <v>766</v>
      </c>
      <c r="C26" s="43" t="s">
        <v>362</v>
      </c>
      <c r="D26" s="4">
        <v>786.24</v>
      </c>
      <c r="E26" s="13"/>
      <c r="F26" s="25" t="s">
        <v>362</v>
      </c>
      <c r="G26" s="45" t="s">
        <v>362</v>
      </c>
      <c r="I26" s="115" t="s">
        <v>767</v>
      </c>
      <c r="J26" s="142"/>
    </row>
    <row r="27" spans="1:10" ht="15" customHeight="1" x14ac:dyDescent="0.25">
      <c r="A27" s="145" t="s">
        <v>362</v>
      </c>
      <c r="B27" s="54" t="s">
        <v>768</v>
      </c>
      <c r="C27" s="208"/>
      <c r="D27" s="80">
        <v>1000</v>
      </c>
      <c r="E27" s="13"/>
      <c r="F27" s="226" t="s">
        <v>362</v>
      </c>
      <c r="G27" s="100" t="s">
        <v>362</v>
      </c>
      <c r="I27" s="142" t="s">
        <v>767</v>
      </c>
      <c r="J27" s="142"/>
    </row>
    <row r="28" spans="1:10" ht="15" customHeight="1" x14ac:dyDescent="0.25">
      <c r="A28" s="276"/>
      <c r="C28" s="4"/>
      <c r="D28" s="4"/>
      <c r="E28" s="13"/>
      <c r="F28" s="25"/>
      <c r="G28" s="45"/>
    </row>
    <row r="29" spans="1:10" ht="15" customHeight="1" x14ac:dyDescent="0.25">
      <c r="A29" s="276"/>
      <c r="C29" s="4"/>
      <c r="D29" s="4"/>
      <c r="E29" s="13"/>
      <c r="F29" s="25"/>
      <c r="G29" s="45"/>
    </row>
    <row r="30" spans="1:10" ht="15" customHeight="1" x14ac:dyDescent="0.25">
      <c r="A30" s="276"/>
      <c r="C30" s="4"/>
      <c r="D30" s="4"/>
      <c r="E30" s="13"/>
      <c r="F30" s="25"/>
      <c r="G30" s="45"/>
    </row>
    <row r="31" spans="1:10" ht="15" customHeight="1" x14ac:dyDescent="0.25">
      <c r="A31" s="276"/>
      <c r="C31" s="4"/>
      <c r="D31" s="4"/>
      <c r="E31" s="13"/>
      <c r="F31" s="25"/>
      <c r="G31" s="45"/>
    </row>
    <row r="32" spans="1:10" ht="15" customHeight="1" x14ac:dyDescent="0.25">
      <c r="A32" s="276"/>
      <c r="C32" s="4"/>
      <c r="D32" s="4"/>
      <c r="E32" s="13"/>
      <c r="F32" s="25"/>
    </row>
    <row r="33" spans="1:6" ht="15" customHeight="1" x14ac:dyDescent="0.25">
      <c r="A33" s="276"/>
      <c r="C33" s="4"/>
      <c r="D33" s="4"/>
      <c r="E33" s="13"/>
      <c r="F33" s="25"/>
    </row>
    <row r="34" spans="1:6" ht="15" customHeight="1" x14ac:dyDescent="0.25">
      <c r="A34" s="276"/>
      <c r="C34" s="4"/>
      <c r="D34" s="4"/>
      <c r="E34" s="13"/>
      <c r="F34" s="25"/>
    </row>
    <row r="35" spans="1:6" ht="15" customHeight="1" x14ac:dyDescent="0.25">
      <c r="A35" s="276"/>
      <c r="C35" s="13"/>
      <c r="D35" s="4"/>
      <c r="E35" s="13"/>
      <c r="F35" s="25"/>
    </row>
    <row r="36" spans="1:6" ht="15" customHeight="1" x14ac:dyDescent="0.25">
      <c r="A36" s="276"/>
      <c r="C36" s="13"/>
      <c r="D36" s="4"/>
      <c r="E36" s="13"/>
      <c r="F36" s="25"/>
    </row>
    <row r="37" spans="1:6" ht="15" customHeight="1" x14ac:dyDescent="0.25">
      <c r="A37" s="276"/>
      <c r="C37" s="13"/>
      <c r="D37" s="4"/>
      <c r="E37" s="13"/>
      <c r="F37" s="25"/>
    </row>
    <row r="38" spans="1:6" ht="15" customHeight="1" x14ac:dyDescent="0.25">
      <c r="A38" s="276"/>
      <c r="C38" s="13"/>
      <c r="D38" s="13"/>
      <c r="E38" s="13"/>
      <c r="F38" s="25"/>
    </row>
    <row r="39" spans="1:6" ht="15" customHeight="1" x14ac:dyDescent="0.25">
      <c r="A39" s="276"/>
      <c r="C39" s="13"/>
      <c r="D39" s="13"/>
      <c r="E39" s="13"/>
      <c r="F39" s="25"/>
    </row>
    <row r="40" spans="1:6" ht="15" customHeight="1" x14ac:dyDescent="0.25">
      <c r="A40" s="276"/>
      <c r="C40" s="13"/>
      <c r="D40" s="13"/>
      <c r="E40" s="13"/>
      <c r="F40" s="25"/>
    </row>
    <row r="41" spans="1:6" x14ac:dyDescent="0.25">
      <c r="A41" s="276"/>
      <c r="C41" s="13"/>
      <c r="D41" s="13"/>
      <c r="E41" s="13"/>
      <c r="F41" s="25"/>
    </row>
    <row r="42" spans="1:6" x14ac:dyDescent="0.25">
      <c r="A42" s="276"/>
      <c r="C42" s="13"/>
      <c r="D42" s="13"/>
      <c r="E42" s="13"/>
      <c r="F42" s="25"/>
    </row>
    <row r="43" spans="1:6" x14ac:dyDescent="0.25">
      <c r="A43" s="276"/>
      <c r="C43" s="13"/>
      <c r="D43" s="13"/>
      <c r="E43" s="13"/>
      <c r="F43" s="25"/>
    </row>
    <row r="44" spans="1:6" x14ac:dyDescent="0.25">
      <c r="A44" s="276"/>
      <c r="C44" s="13"/>
      <c r="D44" s="13"/>
      <c r="E44" s="13"/>
      <c r="F44" s="25"/>
    </row>
    <row r="45" spans="1:6" x14ac:dyDescent="0.25">
      <c r="A45" s="276"/>
      <c r="C45" s="13"/>
      <c r="D45" s="13"/>
      <c r="E45" s="13"/>
      <c r="F45" s="25"/>
    </row>
    <row r="46" spans="1:6" x14ac:dyDescent="0.25">
      <c r="A46" s="276"/>
      <c r="C46" s="13"/>
      <c r="D46" s="13"/>
      <c r="E46" s="13"/>
      <c r="F46" s="25"/>
    </row>
    <row r="47" spans="1:6" x14ac:dyDescent="0.25">
      <c r="A47" s="276"/>
      <c r="C47" s="13"/>
      <c r="D47" s="13"/>
      <c r="E47" s="13"/>
      <c r="F47" s="25"/>
    </row>
    <row r="48" spans="1:6" x14ac:dyDescent="0.25">
      <c r="A48" s="276"/>
      <c r="C48" s="13"/>
      <c r="D48" s="13"/>
      <c r="E48" s="13"/>
      <c r="F48" s="25"/>
    </row>
    <row r="49" spans="1:6" x14ac:dyDescent="0.25">
      <c r="A49" s="276"/>
      <c r="C49" s="13"/>
      <c r="D49" s="13"/>
      <c r="E49" s="13"/>
      <c r="F49" s="25"/>
    </row>
    <row r="50" spans="1:6" x14ac:dyDescent="0.25">
      <c r="A50" s="276"/>
      <c r="C50" s="13"/>
      <c r="D50" s="13"/>
      <c r="E50" s="13"/>
      <c r="F50" s="25"/>
    </row>
    <row r="51" spans="1:6" x14ac:dyDescent="0.25">
      <c r="A51" s="276"/>
      <c r="C51" s="13"/>
      <c r="D51" s="13"/>
      <c r="E51" s="13"/>
      <c r="F51" s="25"/>
    </row>
    <row r="52" spans="1:6" x14ac:dyDescent="0.25">
      <c r="A52" s="276"/>
      <c r="C52" s="13"/>
      <c r="D52" s="13"/>
      <c r="E52" s="13"/>
      <c r="F52" s="25"/>
    </row>
    <row r="53" spans="1:6" x14ac:dyDescent="0.25">
      <c r="A53" s="276"/>
      <c r="C53" s="13"/>
      <c r="D53" s="13"/>
      <c r="E53" s="13"/>
      <c r="F53" s="25"/>
    </row>
    <row r="54" spans="1:6" x14ac:dyDescent="0.25">
      <c r="A54" s="276"/>
      <c r="C54" s="13"/>
      <c r="D54" s="13"/>
      <c r="E54" s="13"/>
      <c r="F54" s="25"/>
    </row>
    <row r="55" spans="1:6" x14ac:dyDescent="0.25">
      <c r="C55" s="13"/>
      <c r="D55" s="13"/>
      <c r="E55" s="13"/>
      <c r="F55" s="25"/>
    </row>
    <row r="56" spans="1:6" x14ac:dyDescent="0.25">
      <c r="C56" s="13"/>
      <c r="D56" s="13"/>
      <c r="E56" s="13"/>
      <c r="F56" s="25"/>
    </row>
    <row r="57" spans="1:6" x14ac:dyDescent="0.25">
      <c r="C57" s="13"/>
      <c r="D57" s="13"/>
      <c r="E57" s="13"/>
      <c r="F57" s="25"/>
    </row>
    <row r="58" spans="1:6" x14ac:dyDescent="0.25">
      <c r="C58" s="13"/>
      <c r="D58" s="13"/>
      <c r="E58" s="13"/>
      <c r="F58" s="25"/>
    </row>
    <row r="59" spans="1:6" x14ac:dyDescent="0.25">
      <c r="C59" s="13"/>
      <c r="D59" s="13"/>
      <c r="E59" s="13"/>
      <c r="F59" s="25"/>
    </row>
    <row r="60" spans="1:6" x14ac:dyDescent="0.25">
      <c r="C60" s="13"/>
      <c r="D60" s="13"/>
      <c r="E60" s="13"/>
      <c r="F60" s="25"/>
    </row>
    <row r="61" spans="1:6" x14ac:dyDescent="0.25">
      <c r="C61" s="13"/>
      <c r="D61" s="13"/>
      <c r="E61" s="13"/>
      <c r="F61" s="25"/>
    </row>
    <row r="62" spans="1:6" x14ac:dyDescent="0.25">
      <c r="C62" s="13"/>
      <c r="D62" s="13"/>
      <c r="E62" s="13"/>
      <c r="F62" s="25"/>
    </row>
    <row r="63" spans="1:6" x14ac:dyDescent="0.25">
      <c r="C63" s="13"/>
      <c r="D63" s="13"/>
      <c r="E63" s="13"/>
      <c r="F63" s="25"/>
    </row>
    <row r="64" spans="1:6" x14ac:dyDescent="0.25">
      <c r="C64" s="13"/>
      <c r="D64" s="13"/>
      <c r="E64" s="13"/>
      <c r="F64" s="25"/>
    </row>
    <row r="65" spans="3:6" x14ac:dyDescent="0.25">
      <c r="C65" s="13"/>
      <c r="D65" s="13"/>
      <c r="E65" s="13"/>
      <c r="F65" s="25"/>
    </row>
    <row r="66" spans="3:6" x14ac:dyDescent="0.25">
      <c r="C66" s="13"/>
      <c r="D66" s="13"/>
      <c r="E66" s="13"/>
      <c r="F66" s="25"/>
    </row>
    <row r="67" spans="3:6" x14ac:dyDescent="0.25">
      <c r="C67" s="13"/>
      <c r="D67" s="13"/>
      <c r="E67" s="13"/>
      <c r="F67" s="25"/>
    </row>
    <row r="68" spans="3:6" x14ac:dyDescent="0.25">
      <c r="C68" s="13"/>
      <c r="D68" s="13"/>
      <c r="E68" s="13"/>
      <c r="F68" s="25"/>
    </row>
    <row r="69" spans="3:6" x14ac:dyDescent="0.25">
      <c r="C69" s="13"/>
      <c r="D69" s="13"/>
      <c r="E69" s="13"/>
      <c r="F69" s="25"/>
    </row>
    <row r="70" spans="3:6" x14ac:dyDescent="0.25">
      <c r="C70" s="13"/>
      <c r="D70" s="13"/>
      <c r="E70" s="13"/>
      <c r="F70" s="25"/>
    </row>
    <row r="71" spans="3:6" x14ac:dyDescent="0.25">
      <c r="C71" s="13"/>
      <c r="D71" s="13"/>
      <c r="E71" s="13"/>
      <c r="F71" s="25"/>
    </row>
    <row r="72" spans="3:6" x14ac:dyDescent="0.25">
      <c r="C72" s="13"/>
      <c r="D72" s="13"/>
      <c r="E72" s="13"/>
      <c r="F72" s="25"/>
    </row>
    <row r="73" spans="3:6" x14ac:dyDescent="0.25">
      <c r="C73" s="13"/>
      <c r="D73" s="13"/>
      <c r="E73" s="13"/>
      <c r="F73" s="25"/>
    </row>
    <row r="74" spans="3:6" x14ac:dyDescent="0.25">
      <c r="C74" s="13"/>
      <c r="D74" s="13"/>
      <c r="E74" s="13"/>
      <c r="F74" s="25"/>
    </row>
    <row r="75" spans="3:6" x14ac:dyDescent="0.25">
      <c r="C75" s="13"/>
      <c r="D75" s="13"/>
      <c r="E75" s="13"/>
      <c r="F75" s="25"/>
    </row>
    <row r="76" spans="3:6" x14ac:dyDescent="0.25">
      <c r="C76" s="13"/>
      <c r="D76" s="13"/>
      <c r="E76" s="13"/>
      <c r="F76" s="25"/>
    </row>
    <row r="77" spans="3:6" x14ac:dyDescent="0.25">
      <c r="C77" s="13"/>
      <c r="D77" s="13"/>
      <c r="E77" s="13"/>
      <c r="F7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>&amp;R&amp;"Arial,Italic"&amp;8&amp;D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D79C-0C6D-4161-A97D-6055BB8C929C}">
  <dimension ref="A1:I28"/>
  <sheetViews>
    <sheetView zoomScaleNormal="100" workbookViewId="0">
      <pane ySplit="8" topLeftCell="A9" activePane="bottomLeft" state="frozen"/>
      <selection activeCell="A105" sqref="A105:IV105"/>
      <selection pane="bottomLeft"/>
    </sheetView>
  </sheetViews>
  <sheetFormatPr defaultRowHeight="12.5" x14ac:dyDescent="0.25"/>
  <cols>
    <col min="1" max="1" width="11" customWidth="1"/>
    <col min="2" max="2" width="78.81640625" customWidth="1"/>
    <col min="3" max="3" width="17.453125" customWidth="1"/>
    <col min="4" max="4" width="12.26953125" bestFit="1" customWidth="1"/>
    <col min="5" max="5" width="14.26953125" customWidth="1"/>
    <col min="6" max="6" width="14.453125" customWidth="1"/>
    <col min="7" max="7" width="10.1796875" bestFit="1" customWidth="1"/>
  </cols>
  <sheetData>
    <row r="1" spans="1:9" ht="13" x14ac:dyDescent="0.3">
      <c r="A1" s="612" t="s">
        <v>1006</v>
      </c>
      <c r="D1" s="562">
        <v>26000</v>
      </c>
      <c r="E1" s="38"/>
    </row>
    <row r="2" spans="1:9" ht="16" thickBot="1" x14ac:dyDescent="0.4">
      <c r="A2" s="40" t="s">
        <v>1007</v>
      </c>
      <c r="B2" s="15"/>
      <c r="C2" s="59" t="s">
        <v>27</v>
      </c>
      <c r="D2" s="432">
        <f>D1-C5</f>
        <v>650.40000000000146</v>
      </c>
      <c r="E2" s="573"/>
    </row>
    <row r="3" spans="1:9" ht="13.5" thickTop="1" x14ac:dyDescent="0.3">
      <c r="A3" s="56" t="s">
        <v>11</v>
      </c>
      <c r="B3" s="18" t="s">
        <v>1058</v>
      </c>
      <c r="C3" s="24"/>
      <c r="D3" s="38"/>
      <c r="E3" s="38"/>
    </row>
    <row r="4" spans="1:9" ht="13" x14ac:dyDescent="0.3">
      <c r="A4" s="57"/>
      <c r="B4" s="18"/>
      <c r="C4" s="24"/>
      <c r="D4" s="38"/>
      <c r="E4" s="38"/>
    </row>
    <row r="5" spans="1:9" ht="13" x14ac:dyDescent="0.3">
      <c r="A5" s="57"/>
      <c r="B5" s="59" t="s">
        <v>23</v>
      </c>
      <c r="C5" s="553">
        <f>SUM(D7:D26)</f>
        <v>25349.599999999999</v>
      </c>
      <c r="D5" s="563"/>
      <c r="E5" s="563">
        <f>SUM(C7:C26)</f>
        <v>86657.73000000001</v>
      </c>
    </row>
    <row r="6" spans="1:9" ht="41.25" customHeight="1" x14ac:dyDescent="0.25">
      <c r="A6" s="564" t="s">
        <v>20</v>
      </c>
      <c r="B6" s="564" t="s">
        <v>21</v>
      </c>
      <c r="C6" s="568" t="s">
        <v>1028</v>
      </c>
      <c r="D6" s="569" t="s">
        <v>1029</v>
      </c>
      <c r="E6" s="569" t="s">
        <v>1030</v>
      </c>
      <c r="F6" s="564" t="s">
        <v>43</v>
      </c>
      <c r="G6" s="75" t="s">
        <v>2</v>
      </c>
      <c r="H6" s="96" t="s">
        <v>22</v>
      </c>
      <c r="I6" s="572" t="s">
        <v>0</v>
      </c>
    </row>
    <row r="7" spans="1:9" s="81" customFormat="1" x14ac:dyDescent="0.25">
      <c r="B7" s="81" t="s">
        <v>1008</v>
      </c>
      <c r="C7" s="565">
        <v>475</v>
      </c>
      <c r="D7" s="565">
        <v>475</v>
      </c>
      <c r="E7" s="570" t="s">
        <v>362</v>
      </c>
      <c r="F7" s="97">
        <v>43556</v>
      </c>
      <c r="H7" s="81" t="s">
        <v>1031</v>
      </c>
    </row>
    <row r="8" spans="1:9" s="81" customFormat="1" x14ac:dyDescent="0.25">
      <c r="B8" s="81" t="s">
        <v>1009</v>
      </c>
      <c r="C8" s="565">
        <v>1200</v>
      </c>
      <c r="D8" s="565">
        <v>1200</v>
      </c>
      <c r="E8" s="570" t="s">
        <v>362</v>
      </c>
      <c r="F8" s="97">
        <v>43650</v>
      </c>
      <c r="G8" s="565"/>
      <c r="H8" s="81" t="s">
        <v>1031</v>
      </c>
    </row>
    <row r="9" spans="1:9" s="81" customFormat="1" x14ac:dyDescent="0.25">
      <c r="A9" s="81" t="s">
        <v>938</v>
      </c>
      <c r="B9" s="81" t="s">
        <v>1010</v>
      </c>
      <c r="C9" s="565">
        <v>4160</v>
      </c>
      <c r="D9" s="565">
        <v>500</v>
      </c>
      <c r="E9" s="570" t="s">
        <v>362</v>
      </c>
      <c r="F9" s="97">
        <v>43556</v>
      </c>
      <c r="G9" s="565"/>
      <c r="H9" s="81" t="s">
        <v>1031</v>
      </c>
    </row>
    <row r="10" spans="1:9" s="81" customFormat="1" x14ac:dyDescent="0.25">
      <c r="A10" s="81" t="s">
        <v>939</v>
      </c>
      <c r="B10" s="81" t="s">
        <v>1011</v>
      </c>
      <c r="C10" s="565">
        <v>2000</v>
      </c>
      <c r="D10" s="565">
        <v>1250</v>
      </c>
      <c r="E10" s="570" t="s">
        <v>362</v>
      </c>
      <c r="F10" s="97">
        <v>43598</v>
      </c>
      <c r="G10" s="565"/>
      <c r="H10" s="81" t="s">
        <v>1031</v>
      </c>
    </row>
    <row r="11" spans="1:9" s="81" customFormat="1" x14ac:dyDescent="0.25">
      <c r="A11" s="81" t="s">
        <v>940</v>
      </c>
      <c r="B11" s="81" t="s">
        <v>1012</v>
      </c>
      <c r="C11" s="565">
        <v>6000</v>
      </c>
      <c r="D11" s="565">
        <v>1000</v>
      </c>
      <c r="E11" s="570" t="s">
        <v>362</v>
      </c>
      <c r="F11" s="97">
        <v>43598</v>
      </c>
      <c r="G11" s="565"/>
      <c r="H11" s="81" t="s">
        <v>1031</v>
      </c>
    </row>
    <row r="12" spans="1:9" s="81" customFormat="1" x14ac:dyDescent="0.25">
      <c r="A12" s="81" t="s">
        <v>941</v>
      </c>
      <c r="B12" s="81" t="s">
        <v>1013</v>
      </c>
      <c r="C12" s="565">
        <v>1950</v>
      </c>
      <c r="D12" s="565">
        <v>625</v>
      </c>
      <c r="E12" s="570" t="s">
        <v>362</v>
      </c>
      <c r="F12" s="97">
        <v>43598</v>
      </c>
      <c r="G12" s="565"/>
      <c r="H12" s="81" t="s">
        <v>1031</v>
      </c>
    </row>
    <row r="13" spans="1:9" s="81" customFormat="1" x14ac:dyDescent="0.25">
      <c r="A13" s="81" t="s">
        <v>942</v>
      </c>
      <c r="B13" s="81" t="s">
        <v>1014</v>
      </c>
      <c r="C13" s="565">
        <v>2500</v>
      </c>
      <c r="D13" s="565">
        <v>2000</v>
      </c>
      <c r="E13" s="570" t="s">
        <v>362</v>
      </c>
      <c r="F13" s="97">
        <v>43633</v>
      </c>
      <c r="G13" s="565"/>
      <c r="H13" s="81" t="s">
        <v>1031</v>
      </c>
    </row>
    <row r="14" spans="1:9" s="81" customFormat="1" x14ac:dyDescent="0.25">
      <c r="A14" s="81" t="s">
        <v>943</v>
      </c>
      <c r="B14" s="81" t="s">
        <v>1015</v>
      </c>
      <c r="C14" s="565">
        <v>7000</v>
      </c>
      <c r="D14" s="565">
        <v>1500</v>
      </c>
      <c r="E14" s="570" t="s">
        <v>362</v>
      </c>
      <c r="F14" s="97">
        <v>43598</v>
      </c>
      <c r="G14" s="565"/>
      <c r="H14" s="81" t="s">
        <v>1031</v>
      </c>
    </row>
    <row r="15" spans="1:9" s="81" customFormat="1" x14ac:dyDescent="0.25">
      <c r="A15" s="81" t="s">
        <v>944</v>
      </c>
      <c r="B15" s="81" t="s">
        <v>1016</v>
      </c>
      <c r="C15" s="565">
        <v>4445.93</v>
      </c>
      <c r="D15" s="565">
        <v>2000</v>
      </c>
      <c r="E15" s="571" t="s">
        <v>362</v>
      </c>
      <c r="F15" s="97">
        <v>43633</v>
      </c>
      <c r="H15" s="81" t="s">
        <v>1031</v>
      </c>
    </row>
    <row r="16" spans="1:9" s="81" customFormat="1" x14ac:dyDescent="0.25">
      <c r="A16" s="81" t="s">
        <v>945</v>
      </c>
      <c r="B16" s="81" t="s">
        <v>1017</v>
      </c>
      <c r="C16" s="565">
        <v>23550</v>
      </c>
      <c r="D16" s="565">
        <v>1750</v>
      </c>
      <c r="E16" s="570" t="s">
        <v>362</v>
      </c>
      <c r="F16" s="97">
        <v>43668</v>
      </c>
      <c r="H16" s="81" t="s">
        <v>1031</v>
      </c>
    </row>
    <row r="17" spans="1:8" s="81" customFormat="1" x14ac:dyDescent="0.25">
      <c r="A17" s="81" t="s">
        <v>946</v>
      </c>
      <c r="B17" s="81" t="s">
        <v>1018</v>
      </c>
      <c r="C17" s="565">
        <v>2950</v>
      </c>
      <c r="D17" s="565">
        <v>1500</v>
      </c>
      <c r="E17" s="570" t="s">
        <v>362</v>
      </c>
      <c r="F17" s="97">
        <v>43689</v>
      </c>
      <c r="H17" s="81" t="s">
        <v>1031</v>
      </c>
    </row>
    <row r="18" spans="1:8" s="81" customFormat="1" x14ac:dyDescent="0.25">
      <c r="A18" s="81" t="s">
        <v>947</v>
      </c>
      <c r="B18" s="81" t="s">
        <v>1019</v>
      </c>
      <c r="C18" s="565">
        <v>6977.2</v>
      </c>
      <c r="D18" s="565">
        <v>1000</v>
      </c>
      <c r="E18" s="570" t="s">
        <v>362</v>
      </c>
      <c r="F18" s="97">
        <v>43689</v>
      </c>
      <c r="H18" s="81" t="s">
        <v>1031</v>
      </c>
    </row>
    <row r="19" spans="1:8" s="81" customFormat="1" x14ac:dyDescent="0.25">
      <c r="B19" s="81" t="s">
        <v>1020</v>
      </c>
      <c r="C19" s="565">
        <v>5230</v>
      </c>
      <c r="D19" s="565">
        <v>5230</v>
      </c>
      <c r="E19" s="570" t="s">
        <v>362</v>
      </c>
      <c r="F19" s="97">
        <v>43773</v>
      </c>
      <c r="H19" s="81" t="s">
        <v>1031</v>
      </c>
    </row>
    <row r="20" spans="1:8" s="81" customFormat="1" x14ac:dyDescent="0.25">
      <c r="A20" s="81" t="s">
        <v>948</v>
      </c>
      <c r="B20" s="81" t="s">
        <v>1021</v>
      </c>
      <c r="C20" s="565">
        <v>3500</v>
      </c>
      <c r="D20" s="565">
        <v>1000</v>
      </c>
      <c r="E20" s="570" t="s">
        <v>362</v>
      </c>
      <c r="F20" s="97">
        <v>43773</v>
      </c>
      <c r="H20" s="81" t="s">
        <v>1031</v>
      </c>
    </row>
    <row r="21" spans="1:8" s="81" customFormat="1" x14ac:dyDescent="0.25">
      <c r="A21" s="81" t="s">
        <v>949</v>
      </c>
      <c r="B21" s="81" t="s">
        <v>1022</v>
      </c>
      <c r="C21" s="565">
        <v>500</v>
      </c>
      <c r="D21" s="565">
        <v>500</v>
      </c>
      <c r="E21" s="570" t="s">
        <v>362</v>
      </c>
      <c r="F21" s="97">
        <v>43773</v>
      </c>
      <c r="H21" s="81" t="s">
        <v>1031</v>
      </c>
    </row>
    <row r="22" spans="1:8" s="81" customFormat="1" x14ac:dyDescent="0.25">
      <c r="A22" s="81" t="s">
        <v>950</v>
      </c>
      <c r="B22" s="81" t="s">
        <v>1023</v>
      </c>
      <c r="C22" s="565">
        <v>7000</v>
      </c>
      <c r="D22" s="565">
        <v>1500</v>
      </c>
      <c r="E22" s="570" t="s">
        <v>362</v>
      </c>
      <c r="F22" s="97">
        <v>43843</v>
      </c>
      <c r="H22" s="81" t="s">
        <v>1031</v>
      </c>
    </row>
    <row r="23" spans="1:8" s="81" customFormat="1" x14ac:dyDescent="0.25">
      <c r="A23" s="81" t="s">
        <v>951</v>
      </c>
      <c r="B23" s="81" t="s">
        <v>1024</v>
      </c>
      <c r="C23" s="565">
        <v>299.60000000000002</v>
      </c>
      <c r="D23" s="565">
        <v>299.60000000000002</v>
      </c>
      <c r="E23" s="570" t="s">
        <v>362</v>
      </c>
      <c r="F23" s="97">
        <v>43878</v>
      </c>
      <c r="H23" s="81" t="s">
        <v>1031</v>
      </c>
    </row>
    <row r="24" spans="1:8" s="81" customFormat="1" x14ac:dyDescent="0.25">
      <c r="A24" s="81" t="s">
        <v>952</v>
      </c>
      <c r="B24" s="81" t="s">
        <v>1025</v>
      </c>
      <c r="C24" s="565">
        <v>5400</v>
      </c>
      <c r="D24" s="565">
        <v>500</v>
      </c>
      <c r="E24" s="570" t="s">
        <v>362</v>
      </c>
      <c r="F24" s="97">
        <v>43878</v>
      </c>
      <c r="H24" s="81" t="s">
        <v>1031</v>
      </c>
    </row>
    <row r="25" spans="1:8" s="81" customFormat="1" x14ac:dyDescent="0.25">
      <c r="A25" s="81" t="s">
        <v>953</v>
      </c>
      <c r="B25" s="81" t="s">
        <v>1026</v>
      </c>
      <c r="C25" s="565">
        <v>360</v>
      </c>
      <c r="D25" s="565">
        <v>360</v>
      </c>
      <c r="E25" s="570" t="s">
        <v>362</v>
      </c>
      <c r="F25" s="97">
        <v>43717</v>
      </c>
      <c r="H25" s="81" t="s">
        <v>1031</v>
      </c>
    </row>
    <row r="26" spans="1:8" s="81" customFormat="1" x14ac:dyDescent="0.25">
      <c r="A26" s="81" t="s">
        <v>954</v>
      </c>
      <c r="B26" s="81" t="s">
        <v>1027</v>
      </c>
      <c r="C26" s="565">
        <v>1160</v>
      </c>
      <c r="D26" s="565">
        <v>1160</v>
      </c>
      <c r="E26" s="570" t="s">
        <v>362</v>
      </c>
      <c r="F26" s="97">
        <v>43908</v>
      </c>
      <c r="H26" s="81" t="s">
        <v>1031</v>
      </c>
    </row>
    <row r="27" spans="1:8" s="566" customFormat="1" ht="14.5" x14ac:dyDescent="0.35">
      <c r="D27" s="567"/>
      <c r="E27" s="567"/>
      <c r="F27" s="567"/>
      <c r="H27" s="81"/>
    </row>
    <row r="28" spans="1:8" s="81" customFormat="1" x14ac:dyDescent="0.25"/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&amp;R&amp;"Arial,Italic"&amp;8&amp;D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F2A1-06D2-43A7-8C48-7E70D2E4A3B2}">
  <dimension ref="A1:M77"/>
  <sheetViews>
    <sheetView zoomScaleNormal="100" workbookViewId="0">
      <selection activeCell="E16" sqref="E16"/>
    </sheetView>
  </sheetViews>
  <sheetFormatPr defaultColWidth="9.1796875" defaultRowHeight="12.5" x14ac:dyDescent="0.25"/>
  <cols>
    <col min="1" max="1" width="9.26953125" style="2" customWidth="1"/>
    <col min="2" max="2" width="55.54296875" style="2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13" customWidth="1"/>
    <col min="8" max="8" width="11.1796875" style="1" customWidth="1"/>
    <col min="9" max="9" width="17.7265625" customWidth="1"/>
    <col min="10" max="10" width="16" style="1" customWidth="1"/>
    <col min="13" max="13" width="7.81640625" hidden="1" customWidth="1"/>
    <col min="14" max="14" width="14.26953125" customWidth="1"/>
  </cols>
  <sheetData>
    <row r="1" spans="1:12" x14ac:dyDescent="0.25">
      <c r="A1" s="170" t="s">
        <v>339</v>
      </c>
      <c r="B1" s="171"/>
      <c r="C1" s="172"/>
      <c r="D1" s="172"/>
      <c r="E1" s="172"/>
      <c r="F1" s="173"/>
      <c r="G1" s="174"/>
      <c r="H1" s="175"/>
      <c r="I1" s="176"/>
      <c r="J1" s="176"/>
    </row>
    <row r="2" spans="1:12" ht="19.5" customHeight="1" thickBot="1" x14ac:dyDescent="0.4">
      <c r="A2" s="177" t="s">
        <v>71</v>
      </c>
      <c r="B2" s="178"/>
      <c r="C2" s="127"/>
      <c r="D2" s="179" t="s">
        <v>27</v>
      </c>
      <c r="E2" s="179"/>
      <c r="F2" s="180">
        <f>26000-D5</f>
        <v>13140</v>
      </c>
      <c r="G2" s="181"/>
      <c r="H2" s="175"/>
      <c r="I2" s="176"/>
      <c r="J2" s="176"/>
    </row>
    <row r="3" spans="1:12" ht="13.5" thickTop="1" x14ac:dyDescent="0.3">
      <c r="A3" s="182" t="s">
        <v>8</v>
      </c>
      <c r="B3" s="183" t="s">
        <v>53</v>
      </c>
      <c r="C3" s="184"/>
      <c r="D3" s="184"/>
      <c r="E3" s="184"/>
      <c r="F3" s="185"/>
      <c r="G3" s="175"/>
      <c r="H3" s="175"/>
      <c r="I3" s="186"/>
      <c r="J3" s="186"/>
    </row>
    <row r="4" spans="1:12" ht="13" x14ac:dyDescent="0.3">
      <c r="A4" s="187"/>
      <c r="B4" s="188" t="s">
        <v>30</v>
      </c>
      <c r="C4" s="183"/>
      <c r="D4" s="184"/>
      <c r="E4" s="184"/>
      <c r="F4" s="185"/>
      <c r="G4" s="175"/>
      <c r="H4" s="175"/>
      <c r="I4" s="186"/>
      <c r="J4" s="186"/>
    </row>
    <row r="5" spans="1:12" ht="13" x14ac:dyDescent="0.3">
      <c r="A5" s="187"/>
      <c r="B5" s="183"/>
      <c r="C5" s="189" t="s">
        <v>23</v>
      </c>
      <c r="D5" s="190">
        <f>SUM(D8:D84)</f>
        <v>12860</v>
      </c>
      <c r="E5" s="172"/>
      <c r="F5" s="191"/>
      <c r="G5" s="175"/>
      <c r="H5" s="175"/>
      <c r="I5" s="186"/>
      <c r="J5" s="186"/>
    </row>
    <row r="6" spans="1:12" ht="6" customHeight="1" x14ac:dyDescent="0.3">
      <c r="A6" s="187"/>
      <c r="B6" s="183"/>
      <c r="C6" s="183"/>
      <c r="D6" s="184"/>
      <c r="E6" s="184"/>
      <c r="F6" s="185"/>
      <c r="G6" s="175"/>
      <c r="H6" s="175"/>
      <c r="I6" s="186"/>
      <c r="J6" s="186"/>
    </row>
    <row r="7" spans="1:12" s="76" customFormat="1" ht="35.25" customHeight="1" x14ac:dyDescent="0.25">
      <c r="A7" s="192" t="s">
        <v>20</v>
      </c>
      <c r="B7" s="193" t="s">
        <v>21</v>
      </c>
      <c r="C7" s="194" t="s">
        <v>24</v>
      </c>
      <c r="D7" s="195" t="s">
        <v>25</v>
      </c>
      <c r="E7" s="195"/>
      <c r="F7" s="195" t="s">
        <v>26</v>
      </c>
      <c r="G7" s="196" t="s">
        <v>46</v>
      </c>
      <c r="H7" s="193" t="s">
        <v>2</v>
      </c>
      <c r="I7" s="193" t="s">
        <v>22</v>
      </c>
      <c r="J7" s="193" t="s">
        <v>0</v>
      </c>
      <c r="L7" s="11"/>
    </row>
    <row r="8" spans="1:12" ht="13" x14ac:dyDescent="0.3">
      <c r="A8" s="113" t="s">
        <v>106</v>
      </c>
      <c r="B8" s="81" t="s">
        <v>107</v>
      </c>
      <c r="C8" s="48">
        <v>26200</v>
      </c>
      <c r="D8" s="49">
        <v>1830</v>
      </c>
      <c r="E8" s="43"/>
      <c r="F8" s="49">
        <v>24370</v>
      </c>
      <c r="G8" s="45" t="s">
        <v>406</v>
      </c>
      <c r="H8" s="288"/>
      <c r="I8" s="42" t="s">
        <v>90</v>
      </c>
      <c r="J8" s="45"/>
    </row>
    <row r="9" spans="1:12" ht="13" x14ac:dyDescent="0.3">
      <c r="A9" s="113" t="s">
        <v>108</v>
      </c>
      <c r="B9" s="81" t="s">
        <v>109</v>
      </c>
      <c r="C9" s="4">
        <v>350</v>
      </c>
      <c r="D9" s="4">
        <v>350</v>
      </c>
      <c r="E9" s="4"/>
      <c r="F9" s="65" t="s">
        <v>362</v>
      </c>
      <c r="G9" s="45" t="s">
        <v>385</v>
      </c>
      <c r="H9" s="66"/>
      <c r="I9" s="42" t="s">
        <v>90</v>
      </c>
      <c r="J9" s="45"/>
    </row>
    <row r="10" spans="1:12" ht="13" x14ac:dyDescent="0.3">
      <c r="A10" s="113" t="s">
        <v>114</v>
      </c>
      <c r="B10" s="81" t="s">
        <v>115</v>
      </c>
      <c r="C10" s="4">
        <v>1500</v>
      </c>
      <c r="D10" s="80">
        <v>500</v>
      </c>
      <c r="E10" s="4"/>
      <c r="F10" s="43">
        <v>1000</v>
      </c>
      <c r="G10" s="45" t="s">
        <v>407</v>
      </c>
      <c r="I10" s="42" t="s">
        <v>90</v>
      </c>
    </row>
    <row r="11" spans="1:12" ht="13" x14ac:dyDescent="0.3">
      <c r="A11" s="113" t="s">
        <v>362</v>
      </c>
      <c r="B11" s="81" t="s">
        <v>364</v>
      </c>
      <c r="C11" s="65" t="s">
        <v>362</v>
      </c>
      <c r="D11" s="80">
        <v>280</v>
      </c>
      <c r="E11" s="80"/>
      <c r="F11" s="82" t="s">
        <v>362</v>
      </c>
      <c r="G11" s="100" t="s">
        <v>408</v>
      </c>
      <c r="I11" s="42" t="s">
        <v>347</v>
      </c>
      <c r="J11"/>
    </row>
    <row r="12" spans="1:12" ht="14.25" customHeight="1" x14ac:dyDescent="0.3">
      <c r="A12" s="305" t="s">
        <v>887</v>
      </c>
      <c r="B12" s="283" t="s">
        <v>888</v>
      </c>
      <c r="C12" s="49" t="s">
        <v>362</v>
      </c>
      <c r="D12" s="4">
        <v>9000</v>
      </c>
      <c r="E12" s="25"/>
      <c r="F12" s="49" t="s">
        <v>362</v>
      </c>
      <c r="G12" s="201" t="s">
        <v>889</v>
      </c>
      <c r="H12" s="154"/>
      <c r="I12" s="42" t="s">
        <v>90</v>
      </c>
      <c r="J12" s="45"/>
    </row>
    <row r="13" spans="1:12" ht="13" x14ac:dyDescent="0.3">
      <c r="A13" s="113" t="s">
        <v>861</v>
      </c>
      <c r="B13" t="s">
        <v>890</v>
      </c>
      <c r="C13" s="43" t="s">
        <v>362</v>
      </c>
      <c r="D13" s="4">
        <v>500</v>
      </c>
      <c r="E13" s="4"/>
      <c r="F13" s="43" t="s">
        <v>362</v>
      </c>
      <c r="G13" s="45" t="s">
        <v>758</v>
      </c>
      <c r="H13" s="154"/>
      <c r="I13" s="42" t="s">
        <v>90</v>
      </c>
      <c r="J13" s="197"/>
    </row>
    <row r="14" spans="1:12" ht="13" x14ac:dyDescent="0.3">
      <c r="A14" s="309" t="s">
        <v>362</v>
      </c>
      <c r="B14" t="s">
        <v>891</v>
      </c>
      <c r="C14" s="65" t="s">
        <v>362</v>
      </c>
      <c r="D14" s="4">
        <v>400</v>
      </c>
      <c r="E14" s="65"/>
      <c r="F14" s="100" t="s">
        <v>362</v>
      </c>
      <c r="G14" s="45" t="s">
        <v>758</v>
      </c>
      <c r="H14" s="154"/>
      <c r="I14" s="42" t="s">
        <v>347</v>
      </c>
      <c r="J14" s="197"/>
    </row>
    <row r="15" spans="1:12" ht="13" x14ac:dyDescent="0.3">
      <c r="A15" s="133"/>
      <c r="B15" s="137"/>
      <c r="C15" s="65"/>
      <c r="D15" s="65"/>
      <c r="E15" s="65"/>
      <c r="F15" s="65"/>
      <c r="G15" s="45"/>
      <c r="H15" s="154"/>
      <c r="I15" s="42"/>
      <c r="J15" s="198"/>
    </row>
    <row r="16" spans="1:12" ht="13" x14ac:dyDescent="0.3">
      <c r="A16" s="98"/>
      <c r="B16" s="54"/>
      <c r="C16" s="4"/>
      <c r="D16" s="80"/>
      <c r="E16" s="4"/>
      <c r="F16" s="65"/>
      <c r="G16" s="45"/>
      <c r="H16" s="154"/>
      <c r="I16" s="42"/>
    </row>
    <row r="17" spans="1:10" ht="13" x14ac:dyDescent="0.3">
      <c r="A17" s="54"/>
      <c r="B17" s="81"/>
      <c r="C17" s="4"/>
      <c r="D17" s="80"/>
      <c r="E17" s="4"/>
      <c r="F17" s="65"/>
      <c r="G17" s="45"/>
      <c r="H17" s="154"/>
      <c r="I17" s="42"/>
    </row>
    <row r="18" spans="1:10" ht="13" x14ac:dyDescent="0.3">
      <c r="A18" s="98"/>
      <c r="B18" s="81"/>
      <c r="C18" s="4"/>
      <c r="D18" s="80"/>
      <c r="E18" s="4"/>
      <c r="F18" s="65"/>
      <c r="G18" s="45"/>
      <c r="H18" s="154"/>
      <c r="I18" s="42"/>
    </row>
    <row r="19" spans="1:10" ht="13" x14ac:dyDescent="0.3">
      <c r="A19" s="54"/>
      <c r="B19" s="81"/>
      <c r="C19" s="4"/>
      <c r="D19" s="4"/>
      <c r="E19" s="4"/>
      <c r="F19" s="65"/>
      <c r="G19" s="45"/>
      <c r="H19" s="154"/>
      <c r="I19" s="42"/>
    </row>
    <row r="20" spans="1:10" x14ac:dyDescent="0.25">
      <c r="A20" s="98"/>
      <c r="B20" s="54"/>
      <c r="C20" s="257"/>
      <c r="D20" s="257"/>
      <c r="E20" s="4"/>
      <c r="F20" s="65"/>
      <c r="G20" s="45"/>
      <c r="H20" s="154"/>
      <c r="I20" s="98"/>
    </row>
    <row r="21" spans="1:10" x14ac:dyDescent="0.25">
      <c r="A21" s="98"/>
      <c r="B21" s="81"/>
      <c r="C21" s="4"/>
      <c r="D21" s="4"/>
      <c r="E21" s="4"/>
      <c r="F21" s="65"/>
      <c r="G21" s="45"/>
      <c r="H21" s="154"/>
      <c r="I21" s="98"/>
      <c r="J21" s="286"/>
    </row>
    <row r="22" spans="1:10" x14ac:dyDescent="0.25">
      <c r="A22" s="124"/>
      <c r="B22" s="124"/>
      <c r="C22" s="121"/>
      <c r="D22" s="121"/>
      <c r="E22" s="122"/>
      <c r="F22" s="122"/>
      <c r="G22" s="127"/>
      <c r="H22" s="127"/>
      <c r="I22" s="127"/>
      <c r="J22" s="127"/>
    </row>
    <row r="23" spans="1:10" x14ac:dyDescent="0.25">
      <c r="A23" s="124"/>
      <c r="B23" s="124"/>
      <c r="C23" s="121"/>
      <c r="D23" s="121"/>
      <c r="E23" s="122"/>
      <c r="F23" s="122"/>
      <c r="G23" s="125"/>
      <c r="H23" s="126"/>
      <c r="I23" s="125"/>
      <c r="J23" s="123"/>
    </row>
    <row r="24" spans="1:10" x14ac:dyDescent="0.25">
      <c r="A24" s="124"/>
      <c r="B24" s="124"/>
      <c r="C24" s="121"/>
      <c r="D24" s="121"/>
      <c r="E24" s="122"/>
      <c r="F24" s="122"/>
      <c r="G24" s="125"/>
      <c r="H24" s="126"/>
      <c r="I24" s="125"/>
      <c r="J24" s="123"/>
    </row>
    <row r="25" spans="1:10" x14ac:dyDescent="0.25">
      <c r="A25" s="124"/>
      <c r="B25" s="124"/>
      <c r="C25" s="121"/>
      <c r="D25" s="121"/>
      <c r="E25" s="122"/>
      <c r="F25" s="122"/>
      <c r="G25" s="125"/>
      <c r="H25" s="126"/>
      <c r="I25" s="125"/>
      <c r="J25" s="123"/>
    </row>
    <row r="26" spans="1:10" x14ac:dyDescent="0.25">
      <c r="A26" s="124"/>
      <c r="B26" s="124"/>
      <c r="C26" s="121"/>
      <c r="D26" s="121"/>
      <c r="E26" s="122"/>
      <c r="F26" s="122"/>
      <c r="G26" s="125"/>
      <c r="H26" s="126"/>
      <c r="I26" s="127"/>
      <c r="J26" s="127"/>
    </row>
    <row r="27" spans="1:10" x14ac:dyDescent="0.25">
      <c r="A27" s="124"/>
      <c r="B27" s="124"/>
      <c r="C27" s="127"/>
      <c r="D27" s="121"/>
      <c r="E27" s="122"/>
      <c r="F27" s="122"/>
      <c r="G27" s="125"/>
      <c r="H27" s="126"/>
      <c r="I27" s="125"/>
      <c r="J27" s="123"/>
    </row>
    <row r="28" spans="1:10" x14ac:dyDescent="0.25">
      <c r="C28" s="13"/>
      <c r="D28" s="13"/>
      <c r="E28" s="13"/>
      <c r="F28" s="25"/>
    </row>
    <row r="29" spans="1:10" x14ac:dyDescent="0.25">
      <c r="C29" s="13"/>
      <c r="D29" s="13"/>
      <c r="E29" s="13"/>
      <c r="F29" s="25"/>
    </row>
    <row r="30" spans="1:10" x14ac:dyDescent="0.25">
      <c r="C30" s="13"/>
      <c r="D30" s="13"/>
      <c r="E30" s="13"/>
      <c r="F30" s="25"/>
    </row>
    <row r="31" spans="1:10" x14ac:dyDescent="0.25">
      <c r="C31" s="13"/>
      <c r="D31" s="13"/>
      <c r="E31" s="13"/>
      <c r="F31" s="25"/>
    </row>
    <row r="32" spans="1:10" x14ac:dyDescent="0.25">
      <c r="C32" s="13"/>
      <c r="D32" s="13"/>
      <c r="E32" s="13"/>
      <c r="F32" s="25"/>
    </row>
    <row r="33" spans="3:6" x14ac:dyDescent="0.25">
      <c r="C33" s="13"/>
      <c r="D33" s="13"/>
      <c r="E33" s="13"/>
      <c r="F33" s="25"/>
    </row>
    <row r="34" spans="3:6" x14ac:dyDescent="0.25">
      <c r="C34" s="13"/>
      <c r="D34" s="13"/>
      <c r="E34" s="13"/>
      <c r="F34" s="25"/>
    </row>
    <row r="35" spans="3:6" x14ac:dyDescent="0.25">
      <c r="C35" s="13"/>
      <c r="D35" s="13"/>
      <c r="E35" s="13"/>
      <c r="F35" s="25"/>
    </row>
    <row r="36" spans="3:6" x14ac:dyDescent="0.25">
      <c r="C36" s="13"/>
      <c r="D36" s="13"/>
      <c r="E36" s="13"/>
      <c r="F36" s="25"/>
    </row>
    <row r="37" spans="3:6" x14ac:dyDescent="0.25">
      <c r="C37" s="13"/>
      <c r="D37" s="13"/>
      <c r="E37" s="13"/>
      <c r="F37" s="25"/>
    </row>
    <row r="38" spans="3:6" x14ac:dyDescent="0.25">
      <c r="C38" s="13"/>
      <c r="D38" s="13"/>
      <c r="E38" s="13"/>
      <c r="F38" s="25"/>
    </row>
    <row r="39" spans="3:6" x14ac:dyDescent="0.25">
      <c r="C39" s="13"/>
      <c r="D39" s="13"/>
      <c r="E39" s="13"/>
      <c r="F39" s="25"/>
    </row>
    <row r="40" spans="3:6" x14ac:dyDescent="0.25">
      <c r="C40" s="13"/>
      <c r="D40" s="13"/>
      <c r="E40" s="13"/>
      <c r="F40" s="25"/>
    </row>
    <row r="41" spans="3:6" x14ac:dyDescent="0.25">
      <c r="C41" s="13"/>
      <c r="D41" s="13"/>
      <c r="E41" s="13"/>
      <c r="F41" s="25"/>
    </row>
    <row r="42" spans="3:6" x14ac:dyDescent="0.25">
      <c r="C42" s="13"/>
      <c r="D42" s="13"/>
      <c r="E42" s="13"/>
      <c r="F42" s="25"/>
    </row>
    <row r="43" spans="3:6" x14ac:dyDescent="0.25">
      <c r="C43" s="13"/>
      <c r="D43" s="13"/>
      <c r="E43" s="13"/>
      <c r="F43" s="25"/>
    </row>
    <row r="44" spans="3:6" x14ac:dyDescent="0.25">
      <c r="C44" s="13"/>
      <c r="D44" s="13"/>
      <c r="E44" s="13"/>
      <c r="F44" s="25"/>
    </row>
    <row r="45" spans="3:6" x14ac:dyDescent="0.25">
      <c r="C45" s="13"/>
      <c r="D45" s="13"/>
      <c r="E45" s="13"/>
      <c r="F45" s="25"/>
    </row>
    <row r="46" spans="3:6" x14ac:dyDescent="0.25">
      <c r="C46" s="13"/>
      <c r="D46" s="13"/>
      <c r="E46" s="13"/>
      <c r="F46" s="25"/>
    </row>
    <row r="47" spans="3:6" x14ac:dyDescent="0.25">
      <c r="C47" s="13"/>
      <c r="D47" s="13"/>
      <c r="E47" s="13"/>
      <c r="F47" s="25"/>
    </row>
    <row r="48" spans="3:6" x14ac:dyDescent="0.25">
      <c r="C48" s="13"/>
      <c r="D48" s="13"/>
      <c r="E48" s="13"/>
      <c r="F48" s="25"/>
    </row>
    <row r="49" spans="3:6" x14ac:dyDescent="0.25">
      <c r="C49" s="13"/>
      <c r="D49" s="13"/>
      <c r="E49" s="13"/>
      <c r="F49" s="25"/>
    </row>
    <row r="50" spans="3:6" x14ac:dyDescent="0.25">
      <c r="C50" s="13"/>
      <c r="D50" s="13"/>
      <c r="E50" s="13"/>
      <c r="F50" s="25"/>
    </row>
    <row r="51" spans="3:6" x14ac:dyDescent="0.25">
      <c r="C51" s="13"/>
      <c r="D51" s="13"/>
      <c r="E51" s="13"/>
      <c r="F51" s="25"/>
    </row>
    <row r="52" spans="3:6" x14ac:dyDescent="0.25">
      <c r="C52" s="13"/>
      <c r="D52" s="13"/>
      <c r="E52" s="13"/>
      <c r="F52" s="25"/>
    </row>
    <row r="53" spans="3:6" x14ac:dyDescent="0.25">
      <c r="C53" s="13"/>
      <c r="D53" s="13"/>
      <c r="E53" s="13"/>
      <c r="F53" s="25"/>
    </row>
    <row r="54" spans="3:6" x14ac:dyDescent="0.25">
      <c r="C54" s="13"/>
      <c r="D54" s="13"/>
      <c r="E54" s="13"/>
      <c r="F54" s="25"/>
    </row>
    <row r="55" spans="3:6" x14ac:dyDescent="0.25">
      <c r="C55" s="13"/>
      <c r="D55" s="13"/>
      <c r="E55" s="13"/>
      <c r="F55" s="25"/>
    </row>
    <row r="56" spans="3:6" x14ac:dyDescent="0.25">
      <c r="C56" s="13"/>
      <c r="D56" s="13"/>
      <c r="E56" s="13"/>
      <c r="F56" s="25"/>
    </row>
    <row r="57" spans="3:6" x14ac:dyDescent="0.25">
      <c r="C57" s="13"/>
      <c r="D57" s="13"/>
      <c r="E57" s="13"/>
      <c r="F57" s="25"/>
    </row>
    <row r="58" spans="3:6" x14ac:dyDescent="0.25">
      <c r="C58" s="13"/>
      <c r="D58" s="13"/>
      <c r="E58" s="13"/>
      <c r="F58" s="25"/>
    </row>
    <row r="59" spans="3:6" x14ac:dyDescent="0.25">
      <c r="C59" s="13"/>
      <c r="D59" s="13"/>
      <c r="E59" s="13"/>
      <c r="F59" s="25"/>
    </row>
    <row r="60" spans="3:6" x14ac:dyDescent="0.25">
      <c r="C60" s="13"/>
      <c r="D60" s="13"/>
      <c r="E60" s="13"/>
      <c r="F60" s="25"/>
    </row>
    <row r="61" spans="3:6" x14ac:dyDescent="0.25">
      <c r="C61" s="13"/>
      <c r="D61" s="13"/>
      <c r="E61" s="13"/>
      <c r="F61" s="25"/>
    </row>
    <row r="62" spans="3:6" x14ac:dyDescent="0.25">
      <c r="C62" s="13"/>
      <c r="D62" s="13"/>
      <c r="E62" s="13"/>
      <c r="F62" s="25"/>
    </row>
    <row r="63" spans="3:6" x14ac:dyDescent="0.25">
      <c r="C63" s="13"/>
      <c r="D63" s="13"/>
      <c r="E63" s="13"/>
      <c r="F63" s="25"/>
    </row>
    <row r="64" spans="3:6" x14ac:dyDescent="0.25">
      <c r="C64" s="13"/>
      <c r="D64" s="13"/>
      <c r="E64" s="13"/>
      <c r="F64" s="25"/>
    </row>
    <row r="65" spans="3:6" x14ac:dyDescent="0.25">
      <c r="C65" s="13"/>
      <c r="D65" s="13"/>
      <c r="E65" s="13"/>
      <c r="F65" s="25"/>
    </row>
    <row r="66" spans="3:6" x14ac:dyDescent="0.25">
      <c r="C66" s="13"/>
      <c r="D66" s="13"/>
      <c r="E66" s="13"/>
      <c r="F66" s="25"/>
    </row>
    <row r="67" spans="3:6" x14ac:dyDescent="0.25">
      <c r="C67" s="13"/>
      <c r="D67" s="13"/>
      <c r="E67" s="13"/>
      <c r="F67" s="25"/>
    </row>
    <row r="68" spans="3:6" x14ac:dyDescent="0.25">
      <c r="C68" s="13"/>
      <c r="D68" s="13"/>
      <c r="E68" s="13"/>
      <c r="F68" s="25"/>
    </row>
    <row r="69" spans="3:6" x14ac:dyDescent="0.25">
      <c r="C69" s="13"/>
      <c r="D69" s="13"/>
      <c r="E69" s="13"/>
      <c r="F69" s="25"/>
    </row>
    <row r="70" spans="3:6" x14ac:dyDescent="0.25">
      <c r="C70" s="13"/>
      <c r="D70" s="13"/>
      <c r="E70" s="13"/>
      <c r="F70" s="25"/>
    </row>
    <row r="71" spans="3:6" x14ac:dyDescent="0.25">
      <c r="C71" s="13"/>
      <c r="D71" s="13"/>
      <c r="E71" s="13"/>
      <c r="F71" s="25"/>
    </row>
    <row r="72" spans="3:6" x14ac:dyDescent="0.25">
      <c r="C72" s="13"/>
      <c r="D72" s="13"/>
      <c r="E72" s="13"/>
      <c r="F72" s="25"/>
    </row>
    <row r="73" spans="3:6" x14ac:dyDescent="0.25">
      <c r="C73" s="13"/>
      <c r="D73" s="13"/>
      <c r="E73" s="13"/>
      <c r="F73" s="25"/>
    </row>
    <row r="74" spans="3:6" x14ac:dyDescent="0.25">
      <c r="C74" s="13"/>
      <c r="D74" s="13"/>
      <c r="E74" s="13"/>
      <c r="F74" s="25"/>
    </row>
    <row r="75" spans="3:6" x14ac:dyDescent="0.25">
      <c r="C75" s="13"/>
      <c r="D75" s="13"/>
      <c r="E75" s="13"/>
      <c r="F75" s="25"/>
    </row>
    <row r="76" spans="3:6" x14ac:dyDescent="0.25">
      <c r="C76" s="13"/>
      <c r="D76" s="13"/>
      <c r="E76" s="13"/>
      <c r="F76" s="25"/>
    </row>
    <row r="77" spans="3:6" x14ac:dyDescent="0.25">
      <c r="C77" s="13"/>
      <c r="D77" s="13"/>
      <c r="E77" s="13"/>
      <c r="F7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B5FB-5C99-4B60-AF7B-A1DC82385665}">
  <dimension ref="A1:M35"/>
  <sheetViews>
    <sheetView zoomScaleNormal="100" workbookViewId="0">
      <selection activeCell="F16" sqref="F16"/>
    </sheetView>
  </sheetViews>
  <sheetFormatPr defaultColWidth="9.1796875" defaultRowHeight="12.5" x14ac:dyDescent="0.25"/>
  <cols>
    <col min="1" max="1" width="12.1796875" style="2" customWidth="1"/>
    <col min="2" max="2" width="69.1796875" style="2" bestFit="1" customWidth="1"/>
    <col min="3" max="3" width="18.453125" style="4" customWidth="1"/>
    <col min="4" max="4" width="17.26953125" style="4" customWidth="1"/>
    <col min="5" max="5" width="1.81640625" style="4" customWidth="1"/>
    <col min="6" max="6" width="23.81640625" style="43" customWidth="1"/>
    <col min="7" max="7" width="13" customWidth="1"/>
    <col min="8" max="8" width="9" style="1" customWidth="1"/>
    <col min="9" max="9" width="15.1796875" customWidth="1"/>
    <col min="10" max="10" width="16" style="1" customWidth="1"/>
    <col min="13" max="13" width="7.81640625" hidden="1" customWidth="1"/>
    <col min="14" max="14" width="14.26953125" customWidth="1"/>
  </cols>
  <sheetData>
    <row r="1" spans="1:10" ht="13" x14ac:dyDescent="0.3">
      <c r="A1" s="103" t="s">
        <v>728</v>
      </c>
      <c r="B1" s="277"/>
      <c r="C1" s="104"/>
      <c r="D1" s="104"/>
      <c r="E1" s="104"/>
      <c r="F1" s="83"/>
      <c r="G1" s="87"/>
      <c r="H1" s="105"/>
      <c r="I1" s="74"/>
      <c r="J1" s="105"/>
    </row>
    <row r="2" spans="1:10" ht="19.5" customHeight="1" thickBot="1" x14ac:dyDescent="0.35">
      <c r="A2" s="57" t="s">
        <v>70</v>
      </c>
      <c r="B2" s="134"/>
      <c r="C2" s="80"/>
      <c r="D2" s="83" t="s">
        <v>27</v>
      </c>
      <c r="E2" s="83"/>
      <c r="F2" s="21">
        <f>26000-D5</f>
        <v>0</v>
      </c>
      <c r="G2" s="74"/>
      <c r="H2" s="105"/>
      <c r="I2" s="74"/>
      <c r="J2" s="105"/>
    </row>
    <row r="3" spans="1:10" ht="13.5" thickTop="1" x14ac:dyDescent="0.3">
      <c r="A3" s="57" t="s">
        <v>9</v>
      </c>
      <c r="B3" s="275" t="s">
        <v>59</v>
      </c>
      <c r="C3" s="104"/>
      <c r="D3" s="104"/>
      <c r="E3" s="104"/>
      <c r="F3" s="83"/>
      <c r="G3" s="74"/>
      <c r="H3" s="105"/>
      <c r="I3" s="18"/>
      <c r="J3" s="20"/>
    </row>
    <row r="4" spans="1:10" ht="13" x14ac:dyDescent="0.3">
      <c r="A4" s="57"/>
      <c r="B4" s="275" t="s">
        <v>58</v>
      </c>
      <c r="C4" s="58"/>
      <c r="D4" s="104"/>
      <c r="E4" s="104"/>
      <c r="F4" s="83"/>
      <c r="G4" s="74"/>
      <c r="H4" s="105"/>
      <c r="I4" s="18"/>
      <c r="J4" s="20"/>
    </row>
    <row r="5" spans="1:10" ht="13" x14ac:dyDescent="0.3">
      <c r="A5" s="57"/>
      <c r="B5" s="18"/>
      <c r="C5" s="59" t="s">
        <v>45</v>
      </c>
      <c r="D5" s="106">
        <f>SUM(D8:D43)</f>
        <v>26000</v>
      </c>
      <c r="E5" s="104"/>
      <c r="F5" s="106">
        <f>SUM(F8:F43)</f>
        <v>58665</v>
      </c>
      <c r="G5" s="74"/>
      <c r="H5" s="105"/>
      <c r="I5" s="18"/>
      <c r="J5" s="20"/>
    </row>
    <row r="6" spans="1:10" ht="6" customHeight="1" x14ac:dyDescent="0.3">
      <c r="A6" s="57"/>
      <c r="B6" s="18"/>
      <c r="C6" s="58"/>
      <c r="D6" s="104"/>
      <c r="E6" s="104"/>
      <c r="F6" s="83"/>
      <c r="G6" s="74"/>
      <c r="H6" s="105"/>
      <c r="I6" s="18"/>
      <c r="J6" s="20"/>
    </row>
    <row r="7" spans="1:10" s="280" customFormat="1" ht="48" customHeight="1" x14ac:dyDescent="0.25">
      <c r="A7" s="278" t="s">
        <v>20</v>
      </c>
      <c r="B7" s="75" t="s">
        <v>21</v>
      </c>
      <c r="C7" s="109" t="s">
        <v>24</v>
      </c>
      <c r="D7" s="279" t="s">
        <v>25</v>
      </c>
      <c r="E7" s="279"/>
      <c r="F7" s="279" t="s">
        <v>26</v>
      </c>
      <c r="G7" s="75" t="s">
        <v>43</v>
      </c>
      <c r="H7" s="75" t="s">
        <v>2</v>
      </c>
      <c r="I7" s="75" t="s">
        <v>22</v>
      </c>
      <c r="J7" s="75" t="s">
        <v>0</v>
      </c>
    </row>
    <row r="8" spans="1:10" x14ac:dyDescent="0.25">
      <c r="A8" s="2" t="s">
        <v>176</v>
      </c>
      <c r="B8" s="2" t="s">
        <v>177</v>
      </c>
      <c r="C8" s="4">
        <v>4160</v>
      </c>
      <c r="D8" s="4">
        <v>1420</v>
      </c>
      <c r="F8" s="43">
        <v>2740</v>
      </c>
      <c r="G8" s="46">
        <v>43654</v>
      </c>
    </row>
    <row r="9" spans="1:10" x14ac:dyDescent="0.25">
      <c r="A9" s="54" t="s">
        <v>729</v>
      </c>
      <c r="B9" s="54" t="s">
        <v>730</v>
      </c>
      <c r="C9" s="4">
        <v>3600</v>
      </c>
      <c r="D9" s="4">
        <v>2600</v>
      </c>
      <c r="F9" s="43">
        <v>1000</v>
      </c>
      <c r="G9" s="46">
        <v>43662</v>
      </c>
    </row>
    <row r="10" spans="1:10" x14ac:dyDescent="0.25">
      <c r="A10" s="2" t="s">
        <v>203</v>
      </c>
      <c r="B10" s="2" t="s">
        <v>206</v>
      </c>
      <c r="C10" s="4">
        <v>465</v>
      </c>
      <c r="D10" s="4">
        <v>400</v>
      </c>
      <c r="F10" s="43">
        <v>65</v>
      </c>
      <c r="G10" s="46">
        <v>43684</v>
      </c>
    </row>
    <row r="11" spans="1:10" x14ac:dyDescent="0.25">
      <c r="A11" s="2" t="s">
        <v>204</v>
      </c>
      <c r="B11" s="2" t="s">
        <v>205</v>
      </c>
      <c r="C11" s="4">
        <v>40000</v>
      </c>
      <c r="D11" s="4">
        <v>1000</v>
      </c>
      <c r="F11" s="43">
        <v>19000</v>
      </c>
      <c r="G11" s="46">
        <v>43684</v>
      </c>
    </row>
    <row r="12" spans="1:10" x14ac:dyDescent="0.25">
      <c r="A12" s="2" t="s">
        <v>731</v>
      </c>
      <c r="B12" s="2" t="s">
        <v>732</v>
      </c>
      <c r="C12" s="4">
        <v>2902.52</v>
      </c>
      <c r="D12" s="4">
        <v>2152.52</v>
      </c>
      <c r="F12" s="43">
        <v>750</v>
      </c>
    </row>
    <row r="13" spans="1:10" x14ac:dyDescent="0.25">
      <c r="A13" s="368" t="s">
        <v>733</v>
      </c>
      <c r="B13" s="367" t="s">
        <v>734</v>
      </c>
      <c r="C13" s="4">
        <v>31000</v>
      </c>
      <c r="D13" s="4">
        <v>1000</v>
      </c>
      <c r="F13" s="43">
        <v>30000</v>
      </c>
    </row>
    <row r="14" spans="1:10" ht="13" x14ac:dyDescent="0.3">
      <c r="A14" s="369" t="s">
        <v>735</v>
      </c>
      <c r="B14" s="370" t="s">
        <v>736</v>
      </c>
      <c r="C14" s="371">
        <v>5760</v>
      </c>
      <c r="D14" s="372">
        <v>3000</v>
      </c>
      <c r="E14" s="373"/>
      <c r="F14" s="43">
        <v>2760</v>
      </c>
      <c r="G14" s="46">
        <v>43802</v>
      </c>
    </row>
    <row r="15" spans="1:10" x14ac:dyDescent="0.25">
      <c r="A15" s="54" t="s">
        <v>737</v>
      </c>
      <c r="B15" s="2" t="s">
        <v>738</v>
      </c>
      <c r="C15" s="4">
        <v>19500</v>
      </c>
      <c r="D15" s="4">
        <v>5000</v>
      </c>
      <c r="F15" s="43">
        <v>2350</v>
      </c>
      <c r="G15" s="97">
        <v>43802</v>
      </c>
      <c r="I15" s="79"/>
    </row>
    <row r="16" spans="1:10" ht="15.5" x14ac:dyDescent="0.35">
      <c r="A16" s="54" t="s">
        <v>899</v>
      </c>
      <c r="B16" s="403" t="s">
        <v>892</v>
      </c>
      <c r="C16" s="402" t="s">
        <v>216</v>
      </c>
      <c r="D16" s="435">
        <v>1500</v>
      </c>
      <c r="G16" s="100">
        <v>43885</v>
      </c>
    </row>
    <row r="17" spans="1:10" ht="15.5" x14ac:dyDescent="0.35">
      <c r="A17" s="54"/>
      <c r="B17" s="403" t="s">
        <v>893</v>
      </c>
      <c r="C17" s="402" t="s">
        <v>216</v>
      </c>
      <c r="D17" s="435">
        <v>50</v>
      </c>
      <c r="G17" s="81"/>
    </row>
    <row r="18" spans="1:10" ht="15.5" x14ac:dyDescent="0.35">
      <c r="A18" s="79"/>
      <c r="B18" s="403" t="s">
        <v>894</v>
      </c>
      <c r="C18" s="402" t="s">
        <v>216</v>
      </c>
      <c r="D18" s="435">
        <v>273.67</v>
      </c>
      <c r="F18" s="43" t="s">
        <v>216</v>
      </c>
      <c r="G18" s="97">
        <v>43782</v>
      </c>
      <c r="I18" s="81"/>
    </row>
    <row r="19" spans="1:10" ht="15.5" x14ac:dyDescent="0.35">
      <c r="A19" s="54" t="s">
        <v>900</v>
      </c>
      <c r="B19" s="404" t="s">
        <v>895</v>
      </c>
      <c r="C19" s="402" t="s">
        <v>216</v>
      </c>
      <c r="D19" s="435">
        <v>440</v>
      </c>
      <c r="F19" s="43" t="s">
        <v>216</v>
      </c>
      <c r="G19" s="97">
        <v>43801</v>
      </c>
      <c r="I19" s="81"/>
    </row>
    <row r="20" spans="1:10" ht="15.5" x14ac:dyDescent="0.35">
      <c r="A20" s="79"/>
      <c r="B20" s="404" t="s">
        <v>896</v>
      </c>
      <c r="C20" s="402" t="s">
        <v>216</v>
      </c>
      <c r="D20" s="435">
        <v>5500</v>
      </c>
      <c r="E20" s="42"/>
      <c r="F20" s="43" t="s">
        <v>216</v>
      </c>
      <c r="G20" s="97">
        <v>43885</v>
      </c>
    </row>
    <row r="21" spans="1:10" ht="15.5" x14ac:dyDescent="0.35">
      <c r="A21" s="79" t="s">
        <v>901</v>
      </c>
      <c r="B21" s="404" t="s">
        <v>897</v>
      </c>
      <c r="C21" s="402" t="s">
        <v>216</v>
      </c>
      <c r="D21" s="435">
        <v>924</v>
      </c>
      <c r="E21" s="42"/>
      <c r="F21" s="43" t="s">
        <v>216</v>
      </c>
      <c r="G21" s="97">
        <v>43886</v>
      </c>
    </row>
    <row r="22" spans="1:10" ht="15.5" x14ac:dyDescent="0.35">
      <c r="A22" s="79" t="s">
        <v>902</v>
      </c>
      <c r="B22" s="404" t="s">
        <v>898</v>
      </c>
      <c r="C22" s="402" t="s">
        <v>216</v>
      </c>
      <c r="D22" s="435">
        <v>739.81</v>
      </c>
      <c r="E22" s="42"/>
      <c r="G22" s="97">
        <v>43893</v>
      </c>
    </row>
    <row r="23" spans="1:10" ht="13" x14ac:dyDescent="0.3">
      <c r="A23" s="98"/>
      <c r="B23" s="81"/>
      <c r="D23" s="65"/>
      <c r="E23" s="42"/>
      <c r="G23" s="81"/>
    </row>
    <row r="24" spans="1:10" ht="13" x14ac:dyDescent="0.3">
      <c r="A24" s="98"/>
      <c r="B24" s="81"/>
      <c r="D24" s="65"/>
      <c r="E24" s="42"/>
      <c r="G24" s="81"/>
    </row>
    <row r="25" spans="1:10" ht="13" x14ac:dyDescent="0.3">
      <c r="A25" s="98"/>
      <c r="B25" s="81"/>
      <c r="D25" s="65"/>
      <c r="E25" s="42"/>
      <c r="G25" s="81"/>
    </row>
    <row r="26" spans="1:10" ht="13" x14ac:dyDescent="0.3">
      <c r="A26" s="98"/>
      <c r="B26" s="81"/>
      <c r="D26" s="65"/>
      <c r="E26" s="42"/>
      <c r="G26" s="81"/>
    </row>
    <row r="27" spans="1:10" s="81" customFormat="1" x14ac:dyDescent="0.25">
      <c r="A27" s="98"/>
      <c r="C27" s="4"/>
      <c r="D27" s="65"/>
      <c r="E27" s="66"/>
      <c r="F27" s="65"/>
      <c r="H27" s="66"/>
      <c r="J27" s="66"/>
    </row>
    <row r="28" spans="1:10" s="81" customFormat="1" x14ac:dyDescent="0.25">
      <c r="A28" s="98"/>
      <c r="C28" s="4"/>
      <c r="D28" s="65"/>
      <c r="E28" s="66"/>
      <c r="F28" s="65"/>
      <c r="H28" s="66"/>
      <c r="J28" s="66"/>
    </row>
    <row r="29" spans="1:10" s="81" customFormat="1" x14ac:dyDescent="0.25">
      <c r="A29" s="98"/>
      <c r="C29" s="4"/>
      <c r="D29" s="65"/>
      <c r="E29" s="66"/>
      <c r="F29" s="65"/>
      <c r="H29" s="66"/>
      <c r="J29" s="66"/>
    </row>
    <row r="30" spans="1:10" s="81" customFormat="1" x14ac:dyDescent="0.25">
      <c r="A30" s="98"/>
      <c r="C30" s="4"/>
      <c r="D30" s="65"/>
      <c r="E30" s="66"/>
      <c r="F30" s="65"/>
      <c r="H30" s="66"/>
      <c r="J30" s="66"/>
    </row>
    <row r="31" spans="1:10" x14ac:dyDescent="0.25">
      <c r="B31" s="54"/>
      <c r="C31" s="80"/>
      <c r="D31" s="257"/>
      <c r="G31" s="81"/>
    </row>
    <row r="32" spans="1:10" x14ac:dyDescent="0.25">
      <c r="G32" s="81"/>
    </row>
    <row r="33" spans="7:7" x14ac:dyDescent="0.25">
      <c r="G33" s="81"/>
    </row>
    <row r="34" spans="7:7" x14ac:dyDescent="0.25">
      <c r="G34" s="81"/>
    </row>
    <row r="35" spans="7:7" x14ac:dyDescent="0.25">
      <c r="G35" s="8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3" orientation="landscape" horizontalDpi="300" verticalDpi="300" r:id="rId1"/>
  <headerFooter alignWithMargins="0">
    <oddFooter>&amp;R&amp;"Arial,Italic"&amp;8&amp;D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C3F6-BE01-4F83-87A1-7314DF52A73B}">
  <dimension ref="A1:L75"/>
  <sheetViews>
    <sheetView zoomScaleNormal="100" workbookViewId="0">
      <selection activeCell="D5" sqref="D5"/>
    </sheetView>
  </sheetViews>
  <sheetFormatPr defaultRowHeight="12.5" x14ac:dyDescent="0.25"/>
  <cols>
    <col min="1" max="1" width="10.26953125" customWidth="1"/>
    <col min="2" max="2" width="50.453125" style="2" customWidth="1"/>
    <col min="3" max="3" width="18.453125" customWidth="1"/>
    <col min="4" max="4" width="14.1796875" customWidth="1"/>
    <col min="5" max="5" width="1.81640625" customWidth="1"/>
    <col min="6" max="6" width="16.7265625" style="5" customWidth="1"/>
    <col min="7" max="7" width="20" customWidth="1"/>
    <col min="8" max="8" width="9" style="1" customWidth="1"/>
    <col min="9" max="9" width="19.7265625" customWidth="1"/>
    <col min="10" max="10" width="15.26953125" customWidth="1"/>
    <col min="11" max="11" width="7.81640625" hidden="1" customWidth="1"/>
    <col min="12" max="12" width="14.26953125" customWidth="1"/>
  </cols>
  <sheetData>
    <row r="1" spans="1:10" ht="13.5" thickBot="1" x14ac:dyDescent="0.35">
      <c r="A1" s="61" t="s">
        <v>830</v>
      </c>
      <c r="B1" s="44"/>
      <c r="C1" s="24"/>
      <c r="D1" s="24"/>
      <c r="E1" s="24"/>
      <c r="F1" s="21">
        <f>27250-E5</f>
        <v>27250</v>
      </c>
      <c r="G1" s="39"/>
      <c r="H1" s="17"/>
      <c r="I1" s="16"/>
    </row>
    <row r="2" spans="1:10" ht="19.5" customHeight="1" thickTop="1" x14ac:dyDescent="0.35">
      <c r="A2" s="14" t="s">
        <v>69</v>
      </c>
      <c r="B2" s="15"/>
      <c r="D2" s="73" t="s">
        <v>27</v>
      </c>
      <c r="E2" s="73"/>
      <c r="F2" s="5">
        <f>SUM(F1-D5)</f>
        <v>-57.620000000002619</v>
      </c>
      <c r="G2" s="74"/>
      <c r="H2" s="17"/>
      <c r="I2" s="16"/>
    </row>
    <row r="3" spans="1:10" ht="13" x14ac:dyDescent="0.3">
      <c r="A3" s="3" t="s">
        <v>10</v>
      </c>
      <c r="B3" s="18" t="s">
        <v>55</v>
      </c>
      <c r="C3" s="16"/>
      <c r="D3" s="16"/>
      <c r="E3" s="16"/>
      <c r="F3" s="19"/>
      <c r="G3" s="16"/>
      <c r="H3" s="17"/>
      <c r="I3" s="18"/>
    </row>
    <row r="4" spans="1:10" ht="13" x14ac:dyDescent="0.3">
      <c r="A4" s="18"/>
      <c r="B4" s="74" t="s">
        <v>31</v>
      </c>
      <c r="C4" s="18"/>
      <c r="D4" s="16"/>
      <c r="E4" s="16"/>
      <c r="F4" s="19"/>
      <c r="G4" s="16"/>
      <c r="H4" s="17"/>
      <c r="I4" s="18"/>
    </row>
    <row r="5" spans="1:10" ht="13" x14ac:dyDescent="0.3">
      <c r="A5" s="18"/>
      <c r="B5" s="18"/>
      <c r="C5" s="20" t="s">
        <v>45</v>
      </c>
      <c r="D5" s="23">
        <f>SUM(D8:D97)</f>
        <v>27307.620000000003</v>
      </c>
      <c r="E5" s="24"/>
      <c r="F5" s="23">
        <f>SUM(F9:F62)</f>
        <v>84894.64</v>
      </c>
      <c r="G5" s="16"/>
      <c r="H5" s="17"/>
      <c r="I5" s="18"/>
    </row>
    <row r="6" spans="1:10" ht="6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0" s="76" customFormat="1" ht="34.5" customHeight="1" x14ac:dyDescent="0.25">
      <c r="A7" s="7" t="s">
        <v>20</v>
      </c>
      <c r="B7" s="8" t="s">
        <v>21</v>
      </c>
      <c r="C7" s="9" t="s">
        <v>24</v>
      </c>
      <c r="D7" s="12" t="s">
        <v>25</v>
      </c>
      <c r="E7" s="12"/>
      <c r="F7" s="12" t="s">
        <v>26</v>
      </c>
      <c r="G7" s="75" t="s">
        <v>46</v>
      </c>
      <c r="H7" s="8" t="s">
        <v>2</v>
      </c>
      <c r="I7" s="8" t="s">
        <v>22</v>
      </c>
      <c r="J7" s="8" t="s">
        <v>0</v>
      </c>
    </row>
    <row r="8" spans="1:10" ht="14" x14ac:dyDescent="0.3">
      <c r="A8" s="166" t="s">
        <v>770</v>
      </c>
      <c r="B8" s="163" t="s">
        <v>771</v>
      </c>
      <c r="C8" s="230">
        <v>1128</v>
      </c>
      <c r="D8" s="230">
        <v>562.5</v>
      </c>
      <c r="E8" s="231"/>
      <c r="F8" s="298">
        <v>562.5</v>
      </c>
      <c r="G8" s="161">
        <v>43585</v>
      </c>
      <c r="I8" s="262"/>
      <c r="J8" s="1"/>
    </row>
    <row r="9" spans="1:10" ht="14" x14ac:dyDescent="0.3">
      <c r="A9" s="162" t="s">
        <v>778</v>
      </c>
      <c r="B9" s="163" t="s">
        <v>779</v>
      </c>
      <c r="C9" s="164">
        <v>27000</v>
      </c>
      <c r="D9" s="164">
        <v>250</v>
      </c>
      <c r="E9" s="159"/>
      <c r="F9" s="381">
        <v>12250</v>
      </c>
      <c r="G9" s="161">
        <v>43668</v>
      </c>
      <c r="I9" s="262"/>
      <c r="J9" s="1"/>
    </row>
    <row r="10" spans="1:10" ht="14" x14ac:dyDescent="0.3">
      <c r="A10" s="162" t="s">
        <v>780</v>
      </c>
      <c r="B10" s="163" t="s">
        <v>781</v>
      </c>
      <c r="C10" s="230">
        <v>55.35</v>
      </c>
      <c r="D10" s="231">
        <v>27.67</v>
      </c>
      <c r="F10" s="298">
        <v>27.68</v>
      </c>
      <c r="G10" s="234">
        <v>43691</v>
      </c>
      <c r="I10" s="239"/>
      <c r="J10" s="1"/>
    </row>
    <row r="11" spans="1:10" ht="14" x14ac:dyDescent="0.3">
      <c r="A11" s="296" t="s">
        <v>782</v>
      </c>
      <c r="B11" s="379" t="s">
        <v>783</v>
      </c>
      <c r="C11" s="237">
        <v>1260</v>
      </c>
      <c r="D11" s="295">
        <v>472.5</v>
      </c>
      <c r="F11" s="393">
        <v>787.5</v>
      </c>
      <c r="G11" s="294">
        <v>43703</v>
      </c>
      <c r="H11" s="66"/>
      <c r="I11" s="239"/>
      <c r="J11" s="1"/>
    </row>
    <row r="12" spans="1:10" ht="14" x14ac:dyDescent="0.3">
      <c r="A12" s="237" t="s">
        <v>811</v>
      </c>
      <c r="B12" s="237" t="s">
        <v>812</v>
      </c>
      <c r="C12" s="237">
        <v>4200</v>
      </c>
      <c r="D12" s="164">
        <v>4200</v>
      </c>
      <c r="E12" s="237"/>
      <c r="F12" s="394"/>
      <c r="G12" s="161">
        <v>43703</v>
      </c>
      <c r="H12" s="66"/>
      <c r="I12" s="239"/>
      <c r="J12" s="1"/>
    </row>
    <row r="13" spans="1:10" ht="14" x14ac:dyDescent="0.3">
      <c r="A13" s="296" t="s">
        <v>813</v>
      </c>
      <c r="B13" s="379" t="s">
        <v>814</v>
      </c>
      <c r="C13" s="237">
        <v>4000</v>
      </c>
      <c r="D13" s="164">
        <v>2000</v>
      </c>
      <c r="E13" s="159"/>
      <c r="F13" s="395"/>
      <c r="G13" s="235">
        <v>43703</v>
      </c>
      <c r="H13" s="66"/>
      <c r="I13" s="263"/>
      <c r="J13" s="263"/>
    </row>
    <row r="14" spans="1:10" ht="14" x14ac:dyDescent="0.3">
      <c r="A14" s="166" t="s">
        <v>784</v>
      </c>
      <c r="B14" s="163" t="s">
        <v>785</v>
      </c>
      <c r="C14" s="236">
        <v>112.83</v>
      </c>
      <c r="D14" s="230">
        <v>56.41</v>
      </c>
      <c r="E14" s="231"/>
      <c r="F14" s="298">
        <v>56.42</v>
      </c>
      <c r="G14" s="161">
        <v>43724</v>
      </c>
      <c r="H14" s="66"/>
      <c r="I14" s="264"/>
      <c r="J14" s="263"/>
    </row>
    <row r="15" spans="1:10" ht="14" x14ac:dyDescent="0.3">
      <c r="A15" s="162" t="s">
        <v>786</v>
      </c>
      <c r="B15" s="163" t="s">
        <v>787</v>
      </c>
      <c r="C15" s="290">
        <v>965</v>
      </c>
      <c r="D15" s="290">
        <v>482.5</v>
      </c>
      <c r="F15" s="381">
        <v>482.5</v>
      </c>
      <c r="G15" s="161">
        <v>43727</v>
      </c>
      <c r="H15" s="66"/>
      <c r="I15" s="239"/>
    </row>
    <row r="16" spans="1:10" ht="14" x14ac:dyDescent="0.3">
      <c r="A16" s="162" t="s">
        <v>815</v>
      </c>
      <c r="B16" s="163" t="s">
        <v>816</v>
      </c>
      <c r="C16" s="164">
        <v>210</v>
      </c>
      <c r="D16" s="295">
        <v>210</v>
      </c>
      <c r="E16" s="159"/>
      <c r="F16" s="381"/>
      <c r="G16" s="161">
        <v>43769</v>
      </c>
      <c r="H16" s="66"/>
      <c r="I16" s="239"/>
    </row>
    <row r="17" spans="1:12" ht="14" x14ac:dyDescent="0.3">
      <c r="A17" s="162" t="s">
        <v>790</v>
      </c>
      <c r="B17" s="163" t="s">
        <v>791</v>
      </c>
      <c r="C17" s="164">
        <v>830.08</v>
      </c>
      <c r="D17" s="295">
        <v>415.04</v>
      </c>
      <c r="E17" s="159"/>
      <c r="F17" s="381">
        <v>415.04</v>
      </c>
      <c r="G17" s="382" t="s">
        <v>792</v>
      </c>
      <c r="H17" s="66"/>
      <c r="I17" s="262"/>
      <c r="J17" s="1"/>
    </row>
    <row r="18" spans="1:12" ht="14" x14ac:dyDescent="0.3">
      <c r="A18" s="159" t="s">
        <v>817</v>
      </c>
      <c r="B18" s="163" t="s">
        <v>818</v>
      </c>
      <c r="C18" s="159">
        <v>16567</v>
      </c>
      <c r="D18" s="159">
        <v>5885</v>
      </c>
      <c r="E18" s="159"/>
      <c r="F18" s="381">
        <v>10332</v>
      </c>
      <c r="G18" s="161">
        <v>43817</v>
      </c>
      <c r="H18" s="66"/>
      <c r="I18" s="265"/>
      <c r="J18" s="1"/>
    </row>
    <row r="19" spans="1:12" ht="14" x14ac:dyDescent="0.3">
      <c r="A19" s="159" t="s">
        <v>795</v>
      </c>
      <c r="B19" s="163" t="s">
        <v>796</v>
      </c>
      <c r="C19" s="159">
        <v>2200</v>
      </c>
      <c r="D19" s="159">
        <v>1100</v>
      </c>
      <c r="E19" s="159"/>
      <c r="F19" s="233">
        <v>1100</v>
      </c>
      <c r="G19" s="161">
        <v>43880</v>
      </c>
      <c r="H19" s="66"/>
      <c r="I19" s="239"/>
      <c r="J19" s="1"/>
    </row>
    <row r="20" spans="1:12" ht="42" x14ac:dyDescent="0.25">
      <c r="A20" s="296" t="s">
        <v>819</v>
      </c>
      <c r="B20" s="237" t="s">
        <v>820</v>
      </c>
      <c r="C20" s="237">
        <v>18300</v>
      </c>
      <c r="D20" s="237">
        <v>3000</v>
      </c>
      <c r="E20" s="237"/>
      <c r="F20" s="380">
        <v>1500</v>
      </c>
      <c r="G20" s="247">
        <v>43881</v>
      </c>
      <c r="H20" s="66"/>
      <c r="I20" s="239"/>
      <c r="J20" s="1"/>
    </row>
    <row r="21" spans="1:12" ht="42" x14ac:dyDescent="0.25">
      <c r="A21" s="296" t="s">
        <v>821</v>
      </c>
      <c r="B21" s="237" t="s">
        <v>822</v>
      </c>
      <c r="C21" s="297">
        <v>690</v>
      </c>
      <c r="D21" s="237">
        <v>690</v>
      </c>
      <c r="E21" s="297"/>
      <c r="F21" s="396"/>
      <c r="G21" s="397">
        <v>43913</v>
      </c>
      <c r="H21" s="66"/>
      <c r="I21" s="239"/>
      <c r="J21" s="1"/>
    </row>
    <row r="22" spans="1:12" ht="14" x14ac:dyDescent="0.3">
      <c r="A22" s="162" t="s">
        <v>823</v>
      </c>
      <c r="B22" s="163" t="s">
        <v>824</v>
      </c>
      <c r="C22" s="164">
        <v>12847</v>
      </c>
      <c r="D22" s="295">
        <v>720</v>
      </c>
      <c r="E22" s="159"/>
      <c r="F22" s="233">
        <v>9127.5</v>
      </c>
      <c r="G22" s="161">
        <v>43913</v>
      </c>
      <c r="H22" s="66"/>
      <c r="I22" s="239"/>
      <c r="J22" s="1"/>
    </row>
    <row r="23" spans="1:12" ht="28" x14ac:dyDescent="0.3">
      <c r="A23" s="162" t="s">
        <v>825</v>
      </c>
      <c r="B23" s="243" t="s">
        <v>804</v>
      </c>
      <c r="C23" s="164">
        <v>1161</v>
      </c>
      <c r="D23" s="295">
        <v>374</v>
      </c>
      <c r="E23" s="238"/>
      <c r="F23" s="165">
        <v>105</v>
      </c>
      <c r="G23" s="161">
        <v>43910</v>
      </c>
      <c r="H23" s="66"/>
      <c r="I23" s="239"/>
      <c r="J23" s="1"/>
    </row>
    <row r="24" spans="1:12" ht="42" x14ac:dyDescent="0.25">
      <c r="A24" s="398" t="s">
        <v>826</v>
      </c>
      <c r="B24" s="243" t="s">
        <v>827</v>
      </c>
      <c r="C24" s="387">
        <v>47500</v>
      </c>
      <c r="D24" s="392">
        <v>2600</v>
      </c>
      <c r="E24" s="399"/>
      <c r="F24" s="396">
        <v>44819</v>
      </c>
      <c r="G24" s="397">
        <v>43913</v>
      </c>
      <c r="H24" s="66"/>
      <c r="I24" s="239"/>
      <c r="J24" s="1"/>
    </row>
    <row r="25" spans="1:12" ht="14.25" customHeight="1" x14ac:dyDescent="0.3">
      <c r="A25" s="162" t="s">
        <v>809</v>
      </c>
      <c r="B25" s="166" t="s">
        <v>810</v>
      </c>
      <c r="C25" s="165">
        <v>7784</v>
      </c>
      <c r="D25" s="381">
        <v>3892</v>
      </c>
      <c r="E25" s="1"/>
      <c r="F25" s="233">
        <v>3892</v>
      </c>
      <c r="G25" s="160" t="s">
        <v>347</v>
      </c>
      <c r="H25" s="66"/>
      <c r="I25" s="239"/>
      <c r="J25" s="1"/>
    </row>
    <row r="26" spans="1:12" ht="14" x14ac:dyDescent="0.3">
      <c r="A26" s="162" t="s">
        <v>828</v>
      </c>
      <c r="B26" s="163" t="s">
        <v>829</v>
      </c>
      <c r="C26" s="164">
        <v>370</v>
      </c>
      <c r="D26" s="295">
        <v>370</v>
      </c>
      <c r="E26" s="238"/>
      <c r="F26" s="164"/>
      <c r="G26" s="235" t="s">
        <v>347</v>
      </c>
      <c r="H26" s="66"/>
      <c r="I26" s="252"/>
      <c r="J26" s="167"/>
      <c r="K26" s="138"/>
      <c r="L26" s="138"/>
    </row>
    <row r="27" spans="1:12" ht="14" x14ac:dyDescent="0.3">
      <c r="A27" s="162"/>
      <c r="B27" s="163"/>
      <c r="C27" s="164"/>
      <c r="D27" s="295"/>
      <c r="E27" s="238"/>
      <c r="F27" s="165"/>
      <c r="G27" s="161"/>
      <c r="H27" s="266"/>
      <c r="I27" s="252"/>
      <c r="J27" s="41"/>
    </row>
    <row r="28" spans="1:12" ht="14" x14ac:dyDescent="0.3">
      <c r="A28" s="162"/>
      <c r="B28" s="163"/>
      <c r="C28" s="164"/>
      <c r="D28" s="295"/>
      <c r="E28" s="238"/>
      <c r="F28" s="164"/>
      <c r="G28" s="161"/>
      <c r="H28" s="266"/>
      <c r="I28" s="262"/>
      <c r="J28" s="41"/>
    </row>
    <row r="29" spans="1:12" ht="14" x14ac:dyDescent="0.3">
      <c r="A29" s="162"/>
      <c r="B29" s="163"/>
      <c r="C29" s="242"/>
      <c r="D29" s="164"/>
      <c r="E29" s="238"/>
      <c r="F29" s="165"/>
      <c r="G29" s="161"/>
      <c r="H29" s="66"/>
      <c r="I29" s="252"/>
      <c r="J29" s="41"/>
    </row>
    <row r="30" spans="1:12" ht="14" x14ac:dyDescent="0.3">
      <c r="A30" s="162"/>
      <c r="B30" s="163"/>
      <c r="C30" s="164"/>
      <c r="D30" s="164"/>
      <c r="E30" s="238"/>
      <c r="F30" s="165"/>
      <c r="G30" s="161"/>
      <c r="H30" s="66"/>
      <c r="I30" s="252"/>
      <c r="J30" s="41"/>
    </row>
    <row r="31" spans="1:12" ht="14" x14ac:dyDescent="0.3">
      <c r="A31" s="162"/>
      <c r="B31" s="163"/>
      <c r="C31" s="242"/>
      <c r="D31" s="164"/>
      <c r="E31" s="238"/>
      <c r="F31" s="249"/>
      <c r="G31" s="161"/>
      <c r="H31" s="66"/>
      <c r="I31" s="239"/>
      <c r="J31" s="41"/>
    </row>
    <row r="32" spans="1:12" ht="14" x14ac:dyDescent="0.3">
      <c r="A32" s="162"/>
      <c r="B32" s="164"/>
      <c r="C32" s="250"/>
      <c r="D32" s="251"/>
      <c r="E32" s="250"/>
      <c r="F32" s="251"/>
      <c r="G32" s="161"/>
      <c r="H32" s="66"/>
      <c r="I32" s="252"/>
      <c r="J32" s="41"/>
    </row>
    <row r="33" spans="1:12" ht="14" x14ac:dyDescent="0.3">
      <c r="A33" s="162"/>
      <c r="B33" s="163"/>
      <c r="C33" s="164"/>
      <c r="D33" s="164"/>
      <c r="E33" s="238"/>
      <c r="F33" s="165"/>
      <c r="G33" s="161"/>
      <c r="H33" s="66"/>
      <c r="I33" s="252"/>
      <c r="J33" s="41"/>
    </row>
    <row r="34" spans="1:12" ht="14" x14ac:dyDescent="0.3">
      <c r="A34" s="162"/>
      <c r="B34" s="163"/>
      <c r="C34" s="164"/>
      <c r="D34" s="164"/>
      <c r="E34" s="238"/>
      <c r="F34" s="165"/>
      <c r="G34" s="161"/>
      <c r="H34" s="66"/>
      <c r="I34" s="81"/>
      <c r="J34" s="252"/>
    </row>
    <row r="35" spans="1:12" ht="14" x14ac:dyDescent="0.3">
      <c r="A35" s="162"/>
      <c r="B35" s="163"/>
      <c r="C35" s="242"/>
      <c r="D35" s="242"/>
      <c r="E35" s="238"/>
      <c r="F35" s="240"/>
      <c r="G35" s="161"/>
      <c r="H35" s="66"/>
      <c r="I35" s="81"/>
      <c r="J35" s="252"/>
    </row>
    <row r="36" spans="1:12" ht="14" x14ac:dyDescent="0.3">
      <c r="A36" s="162"/>
      <c r="B36" s="163"/>
      <c r="C36" s="242"/>
      <c r="D36" s="242"/>
      <c r="E36" s="238"/>
      <c r="F36" s="240"/>
      <c r="G36" s="161"/>
      <c r="H36" s="66"/>
      <c r="I36" s="81"/>
      <c r="J36" s="252"/>
    </row>
    <row r="37" spans="1:12" ht="14" x14ac:dyDescent="0.3">
      <c r="A37" s="162"/>
      <c r="B37" s="163"/>
      <c r="C37" s="164"/>
      <c r="D37" s="164"/>
      <c r="E37" s="238"/>
      <c r="F37" s="165"/>
      <c r="G37" s="161"/>
      <c r="H37" s="66"/>
      <c r="I37" s="81"/>
      <c r="J37" s="252"/>
    </row>
    <row r="38" spans="1:12" ht="14" x14ac:dyDescent="0.3">
      <c r="A38" s="162"/>
      <c r="B38" s="163"/>
      <c r="C38" s="164"/>
      <c r="D38" s="164"/>
      <c r="E38" s="238"/>
      <c r="F38" s="165"/>
      <c r="G38" s="161"/>
      <c r="H38" s="66"/>
      <c r="I38" s="81"/>
      <c r="J38" s="252"/>
    </row>
    <row r="39" spans="1:12" ht="14" x14ac:dyDescent="0.3">
      <c r="A39" s="162"/>
      <c r="B39" s="163"/>
      <c r="C39" s="164"/>
      <c r="D39" s="164"/>
      <c r="E39" s="238"/>
      <c r="F39" s="165"/>
      <c r="G39" s="161"/>
      <c r="H39" s="66"/>
      <c r="I39" s="81"/>
      <c r="J39" s="252"/>
    </row>
    <row r="40" spans="1:12" ht="14" x14ac:dyDescent="0.3">
      <c r="A40" s="162"/>
      <c r="B40" s="163"/>
      <c r="C40" s="164"/>
      <c r="D40" s="164"/>
      <c r="E40" s="238"/>
      <c r="F40" s="165"/>
      <c r="G40" s="161"/>
      <c r="H40" s="66"/>
      <c r="I40" s="81"/>
      <c r="J40" s="252"/>
    </row>
    <row r="41" spans="1:12" ht="14" x14ac:dyDescent="0.3">
      <c r="A41" s="162"/>
      <c r="B41" s="163"/>
      <c r="C41" s="253"/>
      <c r="D41" s="250"/>
      <c r="E41" s="250"/>
      <c r="F41" s="251"/>
      <c r="G41" s="161"/>
      <c r="H41" s="66"/>
      <c r="I41" s="81"/>
      <c r="J41" s="252"/>
    </row>
    <row r="42" spans="1:12" ht="14" x14ac:dyDescent="0.3">
      <c r="A42" s="162"/>
      <c r="B42" s="163"/>
      <c r="C42" s="254"/>
      <c r="D42" s="250"/>
      <c r="E42" s="159"/>
      <c r="F42" s="233"/>
      <c r="G42" s="232"/>
      <c r="H42" s="66"/>
      <c r="I42" s="81"/>
      <c r="J42" s="252"/>
    </row>
    <row r="43" spans="1:12" ht="14" x14ac:dyDescent="0.3">
      <c r="A43" s="162"/>
      <c r="B43" s="163"/>
      <c r="C43" s="242"/>
      <c r="D43" s="164"/>
      <c r="E43" s="238"/>
      <c r="F43" s="165"/>
      <c r="G43" s="161"/>
      <c r="H43" s="66"/>
      <c r="I43" s="81"/>
      <c r="J43" s="252"/>
    </row>
    <row r="44" spans="1:12" ht="14" x14ac:dyDescent="0.3">
      <c r="A44" s="162"/>
      <c r="B44" s="163"/>
      <c r="C44" s="164"/>
      <c r="D44" s="164"/>
      <c r="E44" s="238"/>
      <c r="F44" s="165"/>
      <c r="G44" s="241"/>
      <c r="H44" s="66"/>
      <c r="I44" s="81"/>
      <c r="J44" s="252"/>
    </row>
    <row r="45" spans="1:12" ht="14" x14ac:dyDescent="0.3">
      <c r="A45" s="162"/>
      <c r="B45" s="163"/>
      <c r="C45" s="164"/>
      <c r="D45" s="164"/>
      <c r="E45" s="238"/>
      <c r="F45" s="165"/>
      <c r="G45" s="161"/>
      <c r="H45" s="66"/>
      <c r="I45" s="81"/>
      <c r="J45" s="252"/>
      <c r="K45" s="138"/>
      <c r="L45" s="138"/>
    </row>
    <row r="46" spans="1:12" ht="14" x14ac:dyDescent="0.3">
      <c r="A46" s="162"/>
      <c r="B46" s="163"/>
      <c r="C46" s="250"/>
      <c r="D46" s="250"/>
      <c r="E46" s="250"/>
      <c r="F46" s="251"/>
      <c r="G46" s="161"/>
      <c r="H46" s="66"/>
      <c r="I46" s="81"/>
      <c r="J46" s="252"/>
    </row>
    <row r="47" spans="1:12" ht="14" x14ac:dyDescent="0.3">
      <c r="A47" s="162"/>
      <c r="B47" s="163"/>
      <c r="C47" s="250"/>
      <c r="D47" s="250"/>
      <c r="E47" s="250"/>
      <c r="F47" s="251"/>
      <c r="G47" s="161"/>
      <c r="I47" s="81"/>
      <c r="J47" s="252"/>
    </row>
    <row r="48" spans="1:12" ht="14" x14ac:dyDescent="0.3">
      <c r="A48" s="162"/>
      <c r="B48" s="163"/>
      <c r="C48" s="250"/>
      <c r="D48" s="250"/>
      <c r="E48" s="250"/>
      <c r="F48" s="251"/>
      <c r="G48" s="161"/>
      <c r="I48" s="239"/>
      <c r="J48" s="41"/>
    </row>
    <row r="49" spans="1:12" ht="14" x14ac:dyDescent="0.3">
      <c r="A49" s="162"/>
      <c r="B49" s="163"/>
      <c r="C49" s="250"/>
      <c r="D49" s="250"/>
      <c r="E49" s="250"/>
      <c r="F49" s="251"/>
      <c r="G49" s="232"/>
      <c r="I49" s="239"/>
      <c r="J49" s="41"/>
    </row>
    <row r="50" spans="1:12" ht="14" x14ac:dyDescent="0.3">
      <c r="A50" s="162"/>
      <c r="B50" s="164"/>
      <c r="C50" s="250"/>
      <c r="D50" s="250"/>
      <c r="E50" s="250"/>
      <c r="F50" s="255"/>
      <c r="G50" s="161"/>
      <c r="I50" s="239"/>
      <c r="J50" s="41"/>
    </row>
    <row r="51" spans="1:12" ht="14" x14ac:dyDescent="0.3">
      <c r="A51" s="162"/>
      <c r="B51" s="163"/>
      <c r="C51" s="250"/>
      <c r="D51" s="250"/>
      <c r="E51" s="250"/>
      <c r="F51" s="251"/>
      <c r="G51" s="161"/>
      <c r="I51" s="252"/>
      <c r="J51" s="41"/>
    </row>
    <row r="52" spans="1:12" ht="14" x14ac:dyDescent="0.3">
      <c r="A52" s="162"/>
      <c r="B52" s="164"/>
      <c r="C52" s="250"/>
      <c r="D52" s="251"/>
      <c r="E52" s="250"/>
      <c r="F52" s="251"/>
      <c r="G52" s="161"/>
      <c r="H52" s="66"/>
      <c r="I52" s="46"/>
      <c r="J52" s="41"/>
    </row>
    <row r="53" spans="1:12" ht="14" x14ac:dyDescent="0.3">
      <c r="A53" s="162"/>
      <c r="B53" s="163"/>
      <c r="C53" s="250"/>
      <c r="D53" s="250"/>
      <c r="E53" s="250"/>
      <c r="F53" s="251"/>
      <c r="G53" s="232"/>
      <c r="H53" s="66"/>
      <c r="I53" s="41"/>
      <c r="J53" s="41"/>
    </row>
    <row r="54" spans="1:12" ht="14" x14ac:dyDescent="0.3">
      <c r="A54" s="162"/>
      <c r="B54" s="163"/>
      <c r="C54" s="242"/>
      <c r="D54" s="242"/>
      <c r="E54" s="238"/>
      <c r="F54" s="165"/>
      <c r="G54" s="161"/>
      <c r="H54" s="66"/>
      <c r="I54" s="252"/>
      <c r="J54" s="41"/>
    </row>
    <row r="55" spans="1:12" ht="14" x14ac:dyDescent="0.3">
      <c r="A55" s="162"/>
      <c r="B55" s="163"/>
      <c r="C55" s="250"/>
      <c r="D55" s="250"/>
      <c r="E55" s="159"/>
      <c r="F55" s="233"/>
      <c r="G55" s="232"/>
      <c r="H55" s="66"/>
      <c r="I55" s="144"/>
      <c r="J55" s="1"/>
    </row>
    <row r="56" spans="1:12" ht="14" x14ac:dyDescent="0.3">
      <c r="A56" s="162"/>
      <c r="B56" s="163"/>
      <c r="C56" s="250"/>
      <c r="D56" s="250"/>
      <c r="E56" s="250"/>
      <c r="F56" s="251"/>
      <c r="G56" s="161"/>
      <c r="H56" s="66"/>
      <c r="I56" s="144"/>
      <c r="J56" s="1"/>
    </row>
    <row r="57" spans="1:12" ht="14" x14ac:dyDescent="0.3">
      <c r="A57" s="162"/>
      <c r="B57" s="163"/>
      <c r="C57" s="250"/>
      <c r="D57" s="250"/>
      <c r="E57" s="250"/>
      <c r="F57" s="251"/>
      <c r="G57" s="161"/>
      <c r="H57" s="66"/>
      <c r="I57" s="144"/>
      <c r="J57" s="41"/>
    </row>
    <row r="58" spans="1:12" ht="14" x14ac:dyDescent="0.3">
      <c r="A58" s="162"/>
      <c r="B58" s="163"/>
      <c r="C58" s="250"/>
      <c r="D58" s="250"/>
      <c r="E58" s="250"/>
      <c r="F58" s="251"/>
      <c r="G58" s="161"/>
      <c r="H58" s="66"/>
      <c r="I58" s="144"/>
      <c r="J58" s="41"/>
    </row>
    <row r="59" spans="1:12" ht="14" x14ac:dyDescent="0.3">
      <c r="A59" s="162"/>
      <c r="B59" s="163"/>
      <c r="C59" s="250"/>
      <c r="D59" s="250"/>
      <c r="E59" s="250"/>
      <c r="F59" s="251"/>
      <c r="G59" s="161"/>
      <c r="H59" s="66"/>
      <c r="I59" s="77"/>
      <c r="J59" s="41"/>
    </row>
    <row r="60" spans="1:12" ht="14" x14ac:dyDescent="0.3">
      <c r="A60" s="162"/>
      <c r="B60" s="163"/>
      <c r="C60" s="250"/>
      <c r="D60" s="250"/>
      <c r="E60" s="250"/>
      <c r="F60" s="251"/>
      <c r="G60" s="232"/>
      <c r="H60" s="66"/>
      <c r="I60" s="46"/>
    </row>
    <row r="61" spans="1:12" ht="14" x14ac:dyDescent="0.3">
      <c r="A61" s="162"/>
      <c r="B61" s="163"/>
      <c r="C61" s="242"/>
      <c r="D61" s="164"/>
      <c r="E61" s="238"/>
      <c r="F61" s="240"/>
      <c r="G61" s="241"/>
      <c r="H61" s="66"/>
      <c r="I61" s="167"/>
      <c r="J61" s="41"/>
      <c r="L61" s="138"/>
    </row>
    <row r="62" spans="1:12" ht="14" x14ac:dyDescent="0.3">
      <c r="A62" s="162"/>
      <c r="B62" s="163"/>
      <c r="C62" s="159"/>
      <c r="D62" s="164"/>
      <c r="E62" s="159"/>
      <c r="F62" s="233"/>
      <c r="G62" s="232"/>
      <c r="H62" s="66"/>
      <c r="I62" s="46"/>
      <c r="L62" s="138"/>
    </row>
    <row r="63" spans="1:12" ht="14" x14ac:dyDescent="0.3">
      <c r="A63" s="162"/>
      <c r="B63" s="163"/>
      <c r="C63" s="164"/>
      <c r="D63" s="164"/>
      <c r="E63" s="159"/>
      <c r="F63" s="165"/>
      <c r="G63" s="232"/>
      <c r="H63" s="66"/>
      <c r="I63" s="46"/>
    </row>
    <row r="64" spans="1:12" ht="14" x14ac:dyDescent="0.3">
      <c r="A64" s="162"/>
      <c r="B64" s="163"/>
      <c r="C64" s="250"/>
      <c r="D64" s="254"/>
      <c r="E64" s="159"/>
      <c r="F64" s="233"/>
      <c r="G64" s="232"/>
      <c r="H64" s="66"/>
      <c r="I64" s="46"/>
      <c r="J64" s="81"/>
    </row>
    <row r="65" spans="1:12" ht="14" x14ac:dyDescent="0.3">
      <c r="A65" s="162"/>
      <c r="B65" s="267"/>
      <c r="C65" s="250"/>
      <c r="D65" s="250"/>
      <c r="E65" s="250"/>
      <c r="F65" s="251"/>
      <c r="G65" s="232"/>
      <c r="I65" s="46"/>
      <c r="L65" s="138"/>
    </row>
    <row r="66" spans="1:12" x14ac:dyDescent="0.25">
      <c r="A66" s="202"/>
      <c r="C66" s="48"/>
      <c r="D66" s="48"/>
      <c r="E66" s="48"/>
      <c r="F66" s="49"/>
      <c r="G66" s="46"/>
      <c r="I66" s="46"/>
    </row>
    <row r="67" spans="1:12" x14ac:dyDescent="0.25">
      <c r="A67" s="79"/>
      <c r="B67" s="54"/>
      <c r="C67" s="48"/>
      <c r="D67" s="48"/>
      <c r="G67" s="46"/>
      <c r="H67" s="66"/>
      <c r="I67" s="46"/>
      <c r="J67" s="1"/>
    </row>
    <row r="68" spans="1:12" x14ac:dyDescent="0.25">
      <c r="A68" s="202"/>
      <c r="B68" s="54"/>
      <c r="C68" s="48"/>
      <c r="D68" s="48"/>
      <c r="G68" s="46"/>
      <c r="H68" s="79"/>
      <c r="I68" s="46"/>
    </row>
    <row r="69" spans="1:12" x14ac:dyDescent="0.25">
      <c r="A69" s="202"/>
      <c r="C69" s="48"/>
      <c r="D69" s="48"/>
      <c r="E69" s="48"/>
      <c r="F69" s="49"/>
      <c r="G69" s="46"/>
      <c r="I69" s="46"/>
    </row>
    <row r="70" spans="1:12" x14ac:dyDescent="0.25">
      <c r="A70" s="202"/>
      <c r="B70" s="54"/>
      <c r="C70" s="48"/>
      <c r="D70" s="48"/>
      <c r="G70" s="46"/>
      <c r="H70" s="66"/>
      <c r="I70" s="46"/>
    </row>
    <row r="71" spans="1:12" x14ac:dyDescent="0.25">
      <c r="A71" s="202"/>
      <c r="B71" s="54"/>
      <c r="C71" s="48"/>
      <c r="D71" s="48"/>
      <c r="G71" s="46"/>
      <c r="H71" s="66"/>
      <c r="I71" s="46"/>
    </row>
    <row r="72" spans="1:12" x14ac:dyDescent="0.25">
      <c r="A72" s="202"/>
      <c r="B72" s="54"/>
      <c r="C72" s="48"/>
      <c r="D72" s="48"/>
      <c r="G72" s="46"/>
      <c r="H72" s="66"/>
      <c r="I72" s="46"/>
    </row>
    <row r="73" spans="1:12" x14ac:dyDescent="0.25">
      <c r="A73" s="202"/>
      <c r="B73" s="54"/>
      <c r="C73" s="48"/>
      <c r="D73" s="48"/>
      <c r="G73" s="46"/>
      <c r="H73" s="66"/>
      <c r="I73" s="46"/>
    </row>
    <row r="74" spans="1:12" x14ac:dyDescent="0.25">
      <c r="A74" s="202"/>
      <c r="B74" s="54"/>
      <c r="C74" s="4"/>
      <c r="D74" s="4"/>
      <c r="F74" s="43"/>
      <c r="G74" s="46"/>
      <c r="H74" s="79"/>
      <c r="I74" s="46"/>
    </row>
    <row r="75" spans="1:12" x14ac:dyDescent="0.25">
      <c r="A75" s="202"/>
      <c r="B75" s="54"/>
      <c r="C75" s="80"/>
      <c r="D75" s="207"/>
      <c r="J75" s="8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7671-83FA-408D-AAE7-99DB33946FD2}">
  <dimension ref="A1"/>
  <sheetViews>
    <sheetView workbookViewId="0">
      <selection activeCell="K31" sqref="K31"/>
    </sheetView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07BB-97AF-47F7-BE6A-0FDE89AD83BB}">
  <dimension ref="A1:M462"/>
  <sheetViews>
    <sheetView zoomScaleNormal="100" workbookViewId="0">
      <selection activeCell="C6" sqref="C6"/>
    </sheetView>
  </sheetViews>
  <sheetFormatPr defaultColWidth="9.1796875" defaultRowHeight="12.5" x14ac:dyDescent="0.25"/>
  <cols>
    <col min="1" max="1" width="9.81640625" style="2" customWidth="1"/>
    <col min="2" max="2" width="50.54296875" style="2" customWidth="1"/>
    <col min="3" max="3" width="18.4531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style="41" customWidth="1"/>
    <col min="8" max="8" width="9" style="1" customWidth="1"/>
    <col min="9" max="9" width="15.1796875" customWidth="1"/>
    <col min="10" max="10" width="16" style="1" customWidth="1"/>
    <col min="13" max="13" width="7.81640625" hidden="1" customWidth="1"/>
    <col min="14" max="14" width="14.26953125" customWidth="1"/>
  </cols>
  <sheetData>
    <row r="1" spans="1:12" x14ac:dyDescent="0.25">
      <c r="A1" s="37" t="s">
        <v>757</v>
      </c>
      <c r="B1" s="44"/>
      <c r="C1" s="24"/>
      <c r="D1" s="24"/>
      <c r="E1" s="24"/>
      <c r="F1" s="38"/>
      <c r="G1" s="39"/>
      <c r="H1" s="17"/>
      <c r="I1" s="16"/>
      <c r="J1" s="17"/>
    </row>
    <row r="2" spans="1:12" ht="19.5" customHeight="1" thickBot="1" x14ac:dyDescent="0.4">
      <c r="A2" s="40" t="s">
        <v>69</v>
      </c>
      <c r="B2" s="15"/>
      <c r="D2" s="59" t="s">
        <v>27</v>
      </c>
      <c r="E2" s="83"/>
      <c r="F2" s="21">
        <f>26000-'[1]Ward 2'!D5</f>
        <v>0</v>
      </c>
      <c r="G2" s="87"/>
      <c r="H2" s="17"/>
      <c r="I2" s="16"/>
      <c r="J2" s="17"/>
    </row>
    <row r="3" spans="1:12" ht="13.5" thickTop="1" x14ac:dyDescent="0.3">
      <c r="A3" s="56" t="s">
        <v>12</v>
      </c>
      <c r="B3" s="18" t="s">
        <v>72</v>
      </c>
      <c r="C3" s="24"/>
      <c r="D3" s="24"/>
      <c r="E3" s="24"/>
      <c r="F3" s="38"/>
      <c r="G3" s="39"/>
      <c r="H3" s="17"/>
      <c r="I3" s="18"/>
      <c r="J3" s="20"/>
    </row>
    <row r="4" spans="1:12" ht="13" x14ac:dyDescent="0.3">
      <c r="A4" s="57"/>
      <c r="B4" s="18" t="s">
        <v>64</v>
      </c>
      <c r="C4" s="58"/>
      <c r="D4" s="24"/>
      <c r="E4" s="24"/>
      <c r="F4" s="38"/>
      <c r="G4" s="39"/>
      <c r="H4" s="17"/>
      <c r="I4" s="18"/>
      <c r="J4" s="20"/>
    </row>
    <row r="5" spans="1:12" ht="13" x14ac:dyDescent="0.3">
      <c r="A5" s="57"/>
      <c r="B5" s="18"/>
      <c r="C5" s="59" t="s">
        <v>23</v>
      </c>
      <c r="D5" s="71">
        <f>SUM(D8:D504)</f>
        <v>26000</v>
      </c>
      <c r="E5" s="24"/>
      <c r="F5" s="71">
        <f>SUM(F8:F504)</f>
        <v>45703.69</v>
      </c>
      <c r="G5" s="39"/>
      <c r="H5" s="17"/>
      <c r="I5" s="18"/>
      <c r="J5" s="20"/>
    </row>
    <row r="6" spans="1:12" ht="6" customHeight="1" x14ac:dyDescent="0.3">
      <c r="A6" s="57"/>
      <c r="B6" s="18"/>
      <c r="C6" s="58"/>
      <c r="D6" s="24"/>
      <c r="E6" s="24"/>
      <c r="F6" s="38"/>
      <c r="G6" s="39"/>
      <c r="H6" s="17"/>
      <c r="I6" s="18"/>
      <c r="J6" s="20"/>
    </row>
    <row r="7" spans="1:12" s="76" customFormat="1" ht="34.5" customHeight="1" x14ac:dyDescent="0.25">
      <c r="A7" s="7" t="s">
        <v>20</v>
      </c>
      <c r="B7" s="8" t="s">
        <v>21</v>
      </c>
      <c r="C7" s="9" t="s">
        <v>24</v>
      </c>
      <c r="D7" s="60" t="s">
        <v>25</v>
      </c>
      <c r="E7" s="60"/>
      <c r="F7" s="60" t="s">
        <v>26</v>
      </c>
      <c r="G7" s="158" t="s">
        <v>46</v>
      </c>
      <c r="H7" s="8" t="s">
        <v>2</v>
      </c>
      <c r="I7" s="8" t="s">
        <v>22</v>
      </c>
      <c r="J7" s="8"/>
      <c r="L7" s="11"/>
    </row>
    <row r="8" spans="1:12" s="53" customFormat="1" ht="37.5" x14ac:dyDescent="0.25">
      <c r="A8" s="549" t="s">
        <v>73</v>
      </c>
      <c r="B8" s="549" t="s">
        <v>74</v>
      </c>
      <c r="C8" s="574">
        <v>3250</v>
      </c>
      <c r="D8" s="574">
        <v>3250</v>
      </c>
      <c r="E8" s="303"/>
      <c r="F8" s="303" t="s">
        <v>75</v>
      </c>
      <c r="G8" s="228">
        <v>43621</v>
      </c>
      <c r="H8" s="547" t="s">
        <v>76</v>
      </c>
      <c r="I8" s="575">
        <v>43623</v>
      </c>
      <c r="J8" s="547"/>
    </row>
    <row r="9" spans="1:12" s="53" customFormat="1" ht="37.5" x14ac:dyDescent="0.25">
      <c r="A9" s="549" t="s">
        <v>77</v>
      </c>
      <c r="B9" s="549" t="s">
        <v>78</v>
      </c>
      <c r="C9" s="303">
        <v>7000</v>
      </c>
      <c r="D9" s="303">
        <v>1000</v>
      </c>
      <c r="E9" s="303"/>
      <c r="F9" s="303">
        <v>6000</v>
      </c>
      <c r="G9" s="228">
        <v>43578</v>
      </c>
      <c r="H9" s="547" t="s">
        <v>76</v>
      </c>
      <c r="I9" s="575">
        <v>43578</v>
      </c>
      <c r="J9" s="547"/>
    </row>
    <row r="10" spans="1:12" s="53" customFormat="1" ht="37.5" x14ac:dyDescent="0.25">
      <c r="A10" s="549" t="s">
        <v>79</v>
      </c>
      <c r="B10" s="549" t="s">
        <v>80</v>
      </c>
      <c r="C10" s="303">
        <v>62.5</v>
      </c>
      <c r="D10" s="303">
        <v>62.5</v>
      </c>
      <c r="E10" s="303"/>
      <c r="F10" s="303">
        <v>0</v>
      </c>
      <c r="G10" s="228">
        <v>43579</v>
      </c>
      <c r="H10" s="547" t="s">
        <v>76</v>
      </c>
      <c r="I10" s="575">
        <v>43579</v>
      </c>
      <c r="J10" s="547"/>
    </row>
    <row r="11" spans="1:12" s="53" customFormat="1" ht="25" x14ac:dyDescent="0.25">
      <c r="A11" s="549" t="s">
        <v>82</v>
      </c>
      <c r="B11" s="549" t="s">
        <v>83</v>
      </c>
      <c r="C11" s="303">
        <v>284.5</v>
      </c>
      <c r="D11" s="303">
        <v>284.5</v>
      </c>
      <c r="E11" s="303"/>
      <c r="F11" s="303">
        <v>0</v>
      </c>
      <c r="G11" s="228">
        <v>43616</v>
      </c>
      <c r="H11" s="547" t="s">
        <v>76</v>
      </c>
      <c r="I11" s="575">
        <v>43616</v>
      </c>
      <c r="J11" s="547"/>
    </row>
    <row r="12" spans="1:12" s="53" customFormat="1" x14ac:dyDescent="0.25">
      <c r="A12" s="549" t="s">
        <v>903</v>
      </c>
      <c r="B12" s="549" t="s">
        <v>904</v>
      </c>
      <c r="C12" s="303">
        <v>251.61</v>
      </c>
      <c r="D12" s="303">
        <v>251.61</v>
      </c>
      <c r="E12" s="303"/>
      <c r="F12" s="303">
        <v>0</v>
      </c>
      <c r="G12" s="228">
        <v>43899</v>
      </c>
      <c r="H12" s="547" t="s">
        <v>76</v>
      </c>
      <c r="I12" s="575">
        <v>43899</v>
      </c>
      <c r="J12" s="547"/>
    </row>
    <row r="13" spans="1:12" s="53" customFormat="1" ht="37.5" x14ac:dyDescent="0.25">
      <c r="A13" s="549" t="s">
        <v>195</v>
      </c>
      <c r="B13" s="549" t="s">
        <v>196</v>
      </c>
      <c r="C13" s="574">
        <v>15250</v>
      </c>
      <c r="D13" s="303">
        <v>2500</v>
      </c>
      <c r="E13" s="303"/>
      <c r="F13" s="303">
        <v>12750</v>
      </c>
      <c r="G13" s="228">
        <v>43664</v>
      </c>
      <c r="H13" s="547" t="s">
        <v>76</v>
      </c>
      <c r="I13" s="575">
        <v>43664</v>
      </c>
      <c r="J13" s="547"/>
    </row>
    <row r="14" spans="1:12" s="53" customFormat="1" ht="25" x14ac:dyDescent="0.25">
      <c r="A14" s="549" t="s">
        <v>84</v>
      </c>
      <c r="B14" s="549" t="s">
        <v>85</v>
      </c>
      <c r="C14" s="303">
        <v>1000</v>
      </c>
      <c r="D14" s="303">
        <v>1000</v>
      </c>
      <c r="E14" s="303"/>
      <c r="F14" s="303">
        <v>0</v>
      </c>
      <c r="G14" s="228">
        <v>43614</v>
      </c>
      <c r="H14" s="547" t="s">
        <v>76</v>
      </c>
      <c r="I14" s="575">
        <v>43614</v>
      </c>
      <c r="J14" s="547"/>
    </row>
    <row r="15" spans="1:12" s="53" customFormat="1" ht="25" x14ac:dyDescent="0.25">
      <c r="A15" s="549" t="s">
        <v>116</v>
      </c>
      <c r="B15" s="549" t="s">
        <v>118</v>
      </c>
      <c r="C15" s="303">
        <v>7590</v>
      </c>
      <c r="D15" s="303">
        <v>2500</v>
      </c>
      <c r="E15" s="303"/>
      <c r="F15" s="303">
        <v>5090</v>
      </c>
      <c r="G15" s="228">
        <v>43628</v>
      </c>
      <c r="H15" s="547" t="s">
        <v>76</v>
      </c>
      <c r="I15" s="575">
        <v>43628</v>
      </c>
      <c r="J15" s="547"/>
    </row>
    <row r="16" spans="1:12" s="53" customFormat="1" ht="50" x14ac:dyDescent="0.25">
      <c r="A16" s="549" t="s">
        <v>117</v>
      </c>
      <c r="B16" s="549" t="s">
        <v>119</v>
      </c>
      <c r="C16" s="303">
        <v>64</v>
      </c>
      <c r="D16" s="303">
        <v>64</v>
      </c>
      <c r="E16" s="303"/>
      <c r="F16" s="303">
        <v>0</v>
      </c>
      <c r="G16" s="228">
        <v>43641</v>
      </c>
      <c r="H16" s="547" t="s">
        <v>76</v>
      </c>
      <c r="I16" s="575">
        <v>43641</v>
      </c>
      <c r="J16" s="547"/>
    </row>
    <row r="17" spans="1:10" s="53" customFormat="1" ht="37.5" x14ac:dyDescent="0.25">
      <c r="A17" s="549" t="s">
        <v>197</v>
      </c>
      <c r="B17" s="549" t="s">
        <v>86</v>
      </c>
      <c r="C17" s="303">
        <v>3000</v>
      </c>
      <c r="D17" s="303">
        <v>3000</v>
      </c>
      <c r="E17" s="303"/>
      <c r="F17" s="303">
        <v>0</v>
      </c>
      <c r="G17" s="228">
        <v>43664</v>
      </c>
      <c r="H17" s="547" t="s">
        <v>76</v>
      </c>
      <c r="I17" s="575">
        <v>43664</v>
      </c>
      <c r="J17" s="547"/>
    </row>
    <row r="18" spans="1:10" s="53" customFormat="1" ht="37.5" x14ac:dyDescent="0.25">
      <c r="A18" s="549" t="s">
        <v>198</v>
      </c>
      <c r="B18" s="549" t="s">
        <v>199</v>
      </c>
      <c r="C18" s="303">
        <v>150</v>
      </c>
      <c r="D18" s="303">
        <v>150</v>
      </c>
      <c r="E18" s="303"/>
      <c r="F18" s="303">
        <v>0</v>
      </c>
      <c r="G18" s="228">
        <v>43664</v>
      </c>
      <c r="H18" s="547" t="s">
        <v>76</v>
      </c>
      <c r="I18" s="575">
        <v>43664</v>
      </c>
      <c r="J18" s="547"/>
    </row>
    <row r="19" spans="1:10" s="53" customFormat="1" ht="37.5" x14ac:dyDescent="0.25">
      <c r="A19" s="549" t="s">
        <v>231</v>
      </c>
      <c r="B19" s="549" t="s">
        <v>232</v>
      </c>
      <c r="C19" s="303">
        <v>400</v>
      </c>
      <c r="D19" s="303">
        <v>400</v>
      </c>
      <c r="E19" s="303"/>
      <c r="F19" s="303">
        <v>0</v>
      </c>
      <c r="G19" s="228">
        <v>43803</v>
      </c>
      <c r="H19" s="547" t="s">
        <v>76</v>
      </c>
      <c r="I19" s="575">
        <v>76675</v>
      </c>
      <c r="J19" s="547"/>
    </row>
    <row r="20" spans="1:10" s="53" customFormat="1" ht="37.5" x14ac:dyDescent="0.25">
      <c r="A20" s="549" t="s">
        <v>308</v>
      </c>
      <c r="B20" s="549" t="s">
        <v>309</v>
      </c>
      <c r="C20" s="303">
        <v>13807.69</v>
      </c>
      <c r="D20" s="303">
        <v>750</v>
      </c>
      <c r="E20" s="303"/>
      <c r="F20" s="303">
        <v>13057.69</v>
      </c>
      <c r="G20" s="228">
        <v>43804</v>
      </c>
      <c r="H20" s="547" t="s">
        <v>76</v>
      </c>
      <c r="I20" s="575">
        <v>43804</v>
      </c>
      <c r="J20" s="547"/>
    </row>
    <row r="21" spans="1:10" s="53" customFormat="1" ht="37.5" x14ac:dyDescent="0.25">
      <c r="A21" s="549" t="s">
        <v>310</v>
      </c>
      <c r="B21" s="549" t="s">
        <v>313</v>
      </c>
      <c r="C21" s="303">
        <v>9556</v>
      </c>
      <c r="D21" s="303">
        <v>750</v>
      </c>
      <c r="E21" s="303"/>
      <c r="F21" s="303">
        <v>8806</v>
      </c>
      <c r="G21" s="228">
        <v>43804</v>
      </c>
      <c r="H21" s="547" t="s">
        <v>76</v>
      </c>
      <c r="I21" s="575">
        <v>43804</v>
      </c>
      <c r="J21" s="547"/>
    </row>
    <row r="22" spans="1:10" s="53" customFormat="1" ht="37.5" x14ac:dyDescent="0.25">
      <c r="A22" s="549" t="s">
        <v>314</v>
      </c>
      <c r="B22" s="549" t="s">
        <v>315</v>
      </c>
      <c r="C22" s="303">
        <v>3000</v>
      </c>
      <c r="D22" s="303">
        <v>3000</v>
      </c>
      <c r="E22" s="303"/>
      <c r="F22" s="303">
        <v>0</v>
      </c>
      <c r="G22" s="228">
        <v>43846</v>
      </c>
      <c r="H22" s="547" t="s">
        <v>76</v>
      </c>
      <c r="I22" s="575">
        <v>43846</v>
      </c>
      <c r="J22" s="547"/>
    </row>
    <row r="23" spans="1:10" s="53" customFormat="1" ht="25" x14ac:dyDescent="0.25">
      <c r="A23" s="549" t="s">
        <v>316</v>
      </c>
      <c r="B23" s="549" t="s">
        <v>317</v>
      </c>
      <c r="C23" s="303">
        <v>37.39</v>
      </c>
      <c r="D23" s="303">
        <v>37.39</v>
      </c>
      <c r="E23" s="303"/>
      <c r="F23" s="303">
        <v>0</v>
      </c>
      <c r="G23" s="228">
        <v>43853</v>
      </c>
      <c r="H23" s="547" t="s">
        <v>76</v>
      </c>
      <c r="I23" s="575">
        <v>43853</v>
      </c>
      <c r="J23" s="547"/>
    </row>
    <row r="24" spans="1:10" s="53" customFormat="1" ht="87.5" x14ac:dyDescent="0.25">
      <c r="A24" s="549" t="s">
        <v>905</v>
      </c>
      <c r="B24" s="549" t="s">
        <v>906</v>
      </c>
      <c r="C24" s="303">
        <v>7000</v>
      </c>
      <c r="D24" s="303">
        <v>7000</v>
      </c>
      <c r="E24" s="303"/>
      <c r="F24" s="303">
        <v>0</v>
      </c>
      <c r="G24" s="576" t="s">
        <v>907</v>
      </c>
      <c r="H24" s="547" t="s">
        <v>76</v>
      </c>
      <c r="I24" s="577" t="s">
        <v>908</v>
      </c>
      <c r="J24" s="547"/>
    </row>
    <row r="25" spans="1:10" s="53" customFormat="1" ht="13" x14ac:dyDescent="0.25">
      <c r="A25" s="68"/>
      <c r="B25" s="68"/>
      <c r="C25" s="69"/>
      <c r="D25" s="69"/>
      <c r="E25" s="69"/>
      <c r="F25" s="69"/>
      <c r="G25" s="67"/>
      <c r="H25" s="70"/>
      <c r="I25" s="72"/>
    </row>
    <row r="26" spans="1:10" s="53" customFormat="1" ht="13" x14ac:dyDescent="0.25">
      <c r="A26" s="68"/>
      <c r="B26" s="68"/>
      <c r="C26" s="69"/>
      <c r="D26" s="69"/>
      <c r="E26" s="69"/>
      <c r="F26" s="69"/>
      <c r="G26" s="67"/>
      <c r="H26" s="70"/>
      <c r="I26" s="72"/>
    </row>
    <row r="27" spans="1:10" s="53" customFormat="1" ht="13" x14ac:dyDescent="0.25">
      <c r="A27" s="68"/>
      <c r="B27" s="68"/>
      <c r="C27" s="69"/>
      <c r="D27" s="69"/>
      <c r="E27" s="69"/>
      <c r="F27" s="69"/>
      <c r="G27" s="67"/>
      <c r="H27" s="70"/>
      <c r="I27" s="72"/>
    </row>
    <row r="28" spans="1:10" s="53" customFormat="1" ht="13" x14ac:dyDescent="0.25">
      <c r="A28" s="68"/>
      <c r="B28" s="68"/>
      <c r="C28" s="69"/>
      <c r="D28" s="69"/>
      <c r="E28" s="69"/>
      <c r="F28" s="69"/>
      <c r="G28" s="67"/>
      <c r="H28" s="70"/>
      <c r="I28" s="72"/>
    </row>
    <row r="29" spans="1:10" s="53" customFormat="1" ht="13" x14ac:dyDescent="0.25">
      <c r="A29" s="68"/>
      <c r="B29" s="68"/>
      <c r="C29" s="69"/>
      <c r="D29" s="69"/>
      <c r="E29" s="69"/>
      <c r="F29" s="69"/>
      <c r="G29" s="67"/>
      <c r="H29" s="70"/>
      <c r="I29" s="72"/>
    </row>
    <row r="30" spans="1:10" s="53" customFormat="1" ht="13" x14ac:dyDescent="0.25">
      <c r="A30" s="68"/>
      <c r="B30" s="68"/>
      <c r="C30" s="69"/>
      <c r="D30" s="69"/>
      <c r="E30" s="69"/>
      <c r="F30" s="69"/>
      <c r="G30" s="67"/>
      <c r="H30" s="70"/>
      <c r="I30" s="72"/>
    </row>
    <row r="31" spans="1:10" s="53" customFormat="1" ht="13" x14ac:dyDescent="0.25">
      <c r="A31" s="68"/>
      <c r="B31" s="68"/>
      <c r="C31" s="69"/>
      <c r="D31" s="69"/>
      <c r="E31" s="69"/>
      <c r="F31" s="69"/>
      <c r="G31" s="67"/>
      <c r="H31" s="70"/>
      <c r="I31" s="72"/>
    </row>
    <row r="32" spans="1:10" s="53" customFormat="1" ht="13" x14ac:dyDescent="0.25">
      <c r="A32" s="68"/>
      <c r="B32" s="68"/>
      <c r="C32" s="69"/>
      <c r="D32" s="69"/>
      <c r="E32" s="69"/>
      <c r="F32" s="69"/>
      <c r="G32" s="67"/>
      <c r="H32" s="70"/>
      <c r="I32" s="72"/>
    </row>
    <row r="33" spans="1:10" s="53" customFormat="1" ht="13" x14ac:dyDescent="0.25">
      <c r="A33" s="68"/>
      <c r="B33" s="68"/>
      <c r="C33" s="69"/>
      <c r="D33" s="69"/>
      <c r="E33" s="69"/>
      <c r="F33" s="69"/>
      <c r="G33" s="67"/>
      <c r="H33" s="70"/>
      <c r="I33" s="72"/>
    </row>
    <row r="34" spans="1:10" s="53" customFormat="1" ht="13" x14ac:dyDescent="0.25">
      <c r="A34" s="68"/>
      <c r="B34" s="68"/>
      <c r="C34" s="69"/>
      <c r="D34" s="69"/>
      <c r="E34" s="69"/>
      <c r="F34" s="69"/>
      <c r="G34" s="67"/>
      <c r="H34" s="70"/>
      <c r="I34" s="72"/>
    </row>
    <row r="35" spans="1:10" s="53" customFormat="1" ht="13" x14ac:dyDescent="0.25">
      <c r="A35" s="68"/>
      <c r="B35" s="68"/>
      <c r="C35" s="69"/>
      <c r="D35" s="69"/>
      <c r="E35" s="69"/>
      <c r="F35" s="69"/>
      <c r="G35" s="67"/>
      <c r="H35" s="70"/>
      <c r="I35" s="72"/>
    </row>
    <row r="36" spans="1:10" s="53" customFormat="1" ht="13" x14ac:dyDescent="0.25">
      <c r="A36" s="68"/>
      <c r="B36" s="68"/>
      <c r="C36" s="69"/>
      <c r="D36" s="69"/>
      <c r="E36" s="69"/>
      <c r="F36" s="69"/>
      <c r="G36" s="67"/>
      <c r="H36" s="70"/>
      <c r="I36" s="72"/>
    </row>
    <row r="37" spans="1:10" s="53" customFormat="1" ht="13" x14ac:dyDescent="0.25">
      <c r="A37" s="68"/>
      <c r="B37" s="68"/>
      <c r="C37" s="69"/>
      <c r="D37" s="69"/>
      <c r="E37" s="69"/>
      <c r="F37" s="69"/>
      <c r="G37" s="67"/>
      <c r="H37" s="70"/>
      <c r="I37" s="72"/>
    </row>
    <row r="38" spans="1:10" s="53" customFormat="1" ht="13" x14ac:dyDescent="0.25">
      <c r="A38" s="68"/>
      <c r="B38" s="68"/>
      <c r="C38" s="69"/>
      <c r="D38" s="69"/>
      <c r="E38" s="69"/>
      <c r="F38" s="69"/>
      <c r="G38" s="67"/>
      <c r="H38" s="70"/>
      <c r="I38" s="72"/>
    </row>
    <row r="39" spans="1:10" s="53" customFormat="1" ht="13" x14ac:dyDescent="0.25">
      <c r="A39" s="68"/>
      <c r="B39" s="68"/>
      <c r="C39" s="69"/>
      <c r="D39" s="69"/>
      <c r="E39" s="69"/>
      <c r="F39" s="69"/>
      <c r="G39" s="67"/>
      <c r="H39" s="70"/>
      <c r="I39" s="72"/>
    </row>
    <row r="40" spans="1:10" s="53" customFormat="1" ht="13" x14ac:dyDescent="0.25">
      <c r="A40" s="68"/>
      <c r="B40" s="68"/>
      <c r="C40" s="69"/>
      <c r="D40" s="69"/>
      <c r="E40" s="69"/>
      <c r="F40" s="69"/>
      <c r="G40" s="67"/>
      <c r="H40" s="70"/>
      <c r="I40" s="72"/>
    </row>
    <row r="41" spans="1:10" s="53" customFormat="1" ht="13" x14ac:dyDescent="0.25">
      <c r="A41" s="68"/>
      <c r="B41" s="68"/>
      <c r="C41" s="69"/>
      <c r="D41" s="69"/>
      <c r="E41" s="50"/>
      <c r="F41" s="69"/>
      <c r="G41" s="67"/>
      <c r="H41" s="70"/>
      <c r="I41" s="72"/>
    </row>
    <row r="42" spans="1:10" s="53" customFormat="1" ht="13" x14ac:dyDescent="0.25">
      <c r="A42" s="68"/>
      <c r="B42" s="68"/>
      <c r="C42" s="69"/>
      <c r="D42" s="69"/>
      <c r="E42" s="69"/>
      <c r="F42" s="69"/>
      <c r="G42" s="67"/>
      <c r="H42" s="70"/>
      <c r="I42" s="72"/>
    </row>
    <row r="43" spans="1:10" s="53" customFormat="1" ht="13" x14ac:dyDescent="0.25">
      <c r="A43" s="68"/>
      <c r="B43" s="68"/>
      <c r="C43" s="69"/>
      <c r="D43" s="69"/>
      <c r="E43" s="69"/>
      <c r="F43" s="69"/>
      <c r="G43" s="67"/>
      <c r="H43" s="70"/>
      <c r="I43" s="72"/>
    </row>
    <row r="44" spans="1:10" s="53" customFormat="1" ht="13" x14ac:dyDescent="0.25">
      <c r="A44" s="68"/>
      <c r="B44" s="68"/>
      <c r="C44" s="69"/>
      <c r="D44" s="69"/>
      <c r="E44" s="69"/>
      <c r="F44" s="69"/>
      <c r="G44" s="67"/>
      <c r="H44" s="70"/>
      <c r="I44" s="72"/>
    </row>
    <row r="45" spans="1:10" s="53" customFormat="1" ht="13" x14ac:dyDescent="0.25">
      <c r="A45" s="68"/>
      <c r="B45" s="68"/>
      <c r="C45" s="69"/>
      <c r="D45" s="69"/>
      <c r="E45" s="69"/>
      <c r="F45" s="69"/>
      <c r="G45" s="67"/>
      <c r="H45" s="70"/>
      <c r="I45" s="72"/>
    </row>
    <row r="46" spans="1:10" s="53" customFormat="1" ht="13" x14ac:dyDescent="0.25">
      <c r="A46" s="68"/>
      <c r="B46" s="68"/>
      <c r="C46" s="69"/>
      <c r="D46" s="69"/>
      <c r="E46" s="69"/>
      <c r="F46" s="69"/>
      <c r="G46" s="67"/>
      <c r="H46" s="70"/>
      <c r="I46" s="72"/>
    </row>
    <row r="47" spans="1:10" s="53" customFormat="1" ht="13" x14ac:dyDescent="0.25">
      <c r="A47" s="68"/>
      <c r="B47" s="68"/>
      <c r="C47" s="69"/>
      <c r="D47" s="69"/>
      <c r="E47" s="69"/>
      <c r="F47" s="69"/>
      <c r="G47" s="67"/>
      <c r="H47" s="70"/>
      <c r="I47" s="72"/>
    </row>
    <row r="48" spans="1:10" s="53" customFormat="1" ht="13" x14ac:dyDescent="0.25">
      <c r="A48" s="68"/>
      <c r="B48" s="68"/>
      <c r="C48" s="69"/>
      <c r="D48" s="69"/>
      <c r="E48" s="69"/>
      <c r="F48" s="69"/>
      <c r="G48" s="67"/>
      <c r="H48" s="70"/>
      <c r="I48" s="72"/>
      <c r="J48" s="70"/>
    </row>
    <row r="49" spans="1:11" s="53" customFormat="1" ht="13" x14ac:dyDescent="0.25">
      <c r="A49" s="68"/>
      <c r="B49" s="68"/>
      <c r="C49" s="69"/>
      <c r="D49" s="69"/>
      <c r="E49" s="69"/>
      <c r="F49" s="69"/>
      <c r="G49" s="67"/>
      <c r="H49" s="70"/>
      <c r="I49" s="72"/>
      <c r="J49" s="70"/>
    </row>
    <row r="50" spans="1:11" s="53" customFormat="1" ht="13" x14ac:dyDescent="0.25">
      <c r="A50" s="68"/>
      <c r="B50" s="68"/>
      <c r="C50" s="69"/>
      <c r="D50" s="69"/>
      <c r="E50" s="69"/>
      <c r="F50" s="69"/>
      <c r="G50" s="67"/>
      <c r="H50" s="70"/>
      <c r="I50" s="72"/>
      <c r="J50" s="70"/>
      <c r="K50" s="70"/>
    </row>
    <row r="51" spans="1:11" s="53" customFormat="1" ht="13" x14ac:dyDescent="0.25">
      <c r="A51" s="68"/>
      <c r="B51" s="68"/>
      <c r="C51" s="69"/>
      <c r="D51" s="69"/>
      <c r="E51" s="69"/>
      <c r="F51" s="69"/>
      <c r="G51" s="67"/>
      <c r="H51" s="70"/>
      <c r="I51" s="72"/>
    </row>
    <row r="52" spans="1:11" s="53" customFormat="1" ht="13" x14ac:dyDescent="0.25">
      <c r="A52" s="68"/>
      <c r="B52" s="68"/>
      <c r="C52" s="69"/>
      <c r="D52" s="69"/>
      <c r="E52" s="69"/>
      <c r="F52" s="69"/>
      <c r="G52" s="67"/>
      <c r="H52" s="70"/>
      <c r="I52" s="72"/>
    </row>
    <row r="53" spans="1:11" s="53" customFormat="1" ht="13" x14ac:dyDescent="0.25">
      <c r="A53" s="68"/>
      <c r="B53" s="68"/>
      <c r="C53" s="69"/>
      <c r="D53" s="69"/>
      <c r="E53" s="69"/>
      <c r="F53" s="69"/>
      <c r="G53" s="67"/>
      <c r="H53" s="70"/>
      <c r="I53" s="72"/>
      <c r="J53" s="70"/>
      <c r="K53" s="70"/>
    </row>
    <row r="54" spans="1:11" s="53" customFormat="1" ht="13" x14ac:dyDescent="0.25">
      <c r="A54" s="68"/>
      <c r="B54" s="68"/>
      <c r="C54" s="69"/>
      <c r="D54" s="69"/>
      <c r="E54" s="69"/>
      <c r="F54" s="69"/>
      <c r="G54" s="67"/>
      <c r="H54" s="70"/>
      <c r="I54" s="72"/>
    </row>
    <row r="55" spans="1:11" s="53" customFormat="1" ht="13" x14ac:dyDescent="0.25">
      <c r="A55" s="68"/>
      <c r="B55" s="70"/>
      <c r="C55" s="69"/>
      <c r="D55" s="69"/>
      <c r="E55" s="69"/>
      <c r="F55" s="69"/>
      <c r="G55" s="67"/>
      <c r="H55" s="70"/>
      <c r="I55" s="72"/>
    </row>
    <row r="56" spans="1:11" s="53" customFormat="1" ht="13" x14ac:dyDescent="0.25">
      <c r="A56" s="68"/>
      <c r="B56" s="68"/>
      <c r="C56" s="69"/>
      <c r="D56" s="69"/>
      <c r="E56" s="69"/>
      <c r="F56" s="69"/>
      <c r="G56" s="67"/>
      <c r="H56" s="70"/>
      <c r="I56" s="72"/>
    </row>
    <row r="57" spans="1:11" s="53" customFormat="1" ht="13" x14ac:dyDescent="0.25">
      <c r="A57" s="68"/>
      <c r="B57" s="68"/>
      <c r="C57" s="69"/>
      <c r="D57" s="69"/>
      <c r="E57" s="69"/>
      <c r="F57" s="69"/>
      <c r="G57" s="67"/>
      <c r="H57" s="70"/>
      <c r="I57" s="72"/>
    </row>
    <row r="58" spans="1:11" s="53" customFormat="1" x14ac:dyDescent="0.25">
      <c r="A58" s="51"/>
      <c r="B58" s="51"/>
      <c r="C58" s="50"/>
      <c r="D58" s="50"/>
      <c r="E58" s="50"/>
      <c r="F58" s="50"/>
      <c r="G58" s="52"/>
    </row>
    <row r="59" spans="1:11" s="53" customFormat="1" x14ac:dyDescent="0.25">
      <c r="A59" s="51"/>
      <c r="B59" s="51"/>
      <c r="C59" s="50"/>
      <c r="D59" s="50"/>
      <c r="E59" s="50"/>
      <c r="F59" s="50"/>
      <c r="G59" s="52"/>
    </row>
    <row r="60" spans="1:11" s="53" customFormat="1" x14ac:dyDescent="0.25">
      <c r="A60" s="51"/>
      <c r="B60" s="51"/>
      <c r="C60" s="50"/>
      <c r="D60" s="50"/>
      <c r="E60" s="50"/>
      <c r="F60" s="50"/>
      <c r="G60" s="52"/>
    </row>
    <row r="61" spans="1:11" s="53" customFormat="1" x14ac:dyDescent="0.25">
      <c r="A61" s="51"/>
      <c r="B61" s="51"/>
      <c r="C61" s="50"/>
      <c r="D61" s="50"/>
      <c r="E61" s="50"/>
      <c r="F61" s="50"/>
      <c r="G61" s="52"/>
    </row>
    <row r="62" spans="1:11" s="53" customFormat="1" x14ac:dyDescent="0.25">
      <c r="A62" s="51"/>
      <c r="B62" s="51"/>
      <c r="C62" s="50"/>
      <c r="D62" s="50"/>
      <c r="E62" s="50"/>
      <c r="F62" s="50"/>
      <c r="G62" s="52"/>
    </row>
    <row r="63" spans="1:11" s="53" customFormat="1" x14ac:dyDescent="0.25">
      <c r="A63" s="51"/>
      <c r="B63" s="51"/>
      <c r="C63" s="50"/>
      <c r="D63" s="50"/>
      <c r="E63" s="50"/>
      <c r="F63" s="50"/>
      <c r="G63" s="52"/>
    </row>
    <row r="64" spans="1:11" s="53" customFormat="1" x14ac:dyDescent="0.25">
      <c r="A64" s="51"/>
      <c r="B64" s="51"/>
      <c r="C64" s="50"/>
      <c r="D64" s="50"/>
      <c r="E64" s="50"/>
      <c r="F64" s="50"/>
      <c r="G64" s="52"/>
    </row>
    <row r="65" spans="1:7" s="53" customFormat="1" x14ac:dyDescent="0.25">
      <c r="A65" s="51"/>
      <c r="B65" s="51"/>
      <c r="C65" s="50"/>
      <c r="D65" s="50"/>
      <c r="E65" s="50"/>
      <c r="F65" s="50"/>
      <c r="G65" s="52"/>
    </row>
    <row r="66" spans="1:7" s="53" customFormat="1" x14ac:dyDescent="0.25">
      <c r="A66" s="51"/>
      <c r="B66" s="51"/>
      <c r="C66" s="50"/>
      <c r="D66" s="50"/>
      <c r="E66" s="50"/>
      <c r="F66" s="50"/>
      <c r="G66" s="52"/>
    </row>
    <row r="67" spans="1:7" s="53" customFormat="1" x14ac:dyDescent="0.25">
      <c r="A67" s="51"/>
      <c r="B67" s="51"/>
      <c r="C67" s="50"/>
      <c r="D67" s="50"/>
      <c r="E67" s="50"/>
      <c r="F67" s="50"/>
      <c r="G67" s="52"/>
    </row>
    <row r="68" spans="1:7" s="53" customFormat="1" x14ac:dyDescent="0.25">
      <c r="A68" s="51"/>
      <c r="B68" s="51"/>
      <c r="C68" s="50"/>
      <c r="D68" s="50"/>
      <c r="E68" s="50"/>
      <c r="F68" s="50"/>
      <c r="G68" s="52"/>
    </row>
    <row r="69" spans="1:7" s="53" customFormat="1" x14ac:dyDescent="0.25">
      <c r="A69" s="51"/>
      <c r="B69" s="51"/>
      <c r="C69" s="50"/>
      <c r="D69" s="50"/>
      <c r="E69" s="50"/>
      <c r="F69" s="50"/>
      <c r="G69" s="52"/>
    </row>
    <row r="70" spans="1:7" s="53" customFormat="1" x14ac:dyDescent="0.25">
      <c r="A70" s="51"/>
      <c r="B70" s="51"/>
      <c r="C70" s="50"/>
      <c r="D70" s="50"/>
      <c r="E70" s="50"/>
      <c r="F70" s="50"/>
      <c r="G70" s="52"/>
    </row>
    <row r="71" spans="1:7" s="53" customFormat="1" x14ac:dyDescent="0.25">
      <c r="A71" s="51"/>
      <c r="B71" s="51"/>
      <c r="C71" s="50"/>
      <c r="D71" s="50"/>
      <c r="E71" s="50"/>
      <c r="F71" s="50"/>
      <c r="G71" s="52"/>
    </row>
    <row r="72" spans="1:7" s="53" customFormat="1" x14ac:dyDescent="0.25">
      <c r="A72" s="51"/>
      <c r="B72" s="51"/>
      <c r="C72" s="50"/>
      <c r="D72" s="50"/>
      <c r="E72" s="50"/>
      <c r="F72" s="50"/>
      <c r="G72" s="52"/>
    </row>
    <row r="73" spans="1:7" s="53" customFormat="1" x14ac:dyDescent="0.25">
      <c r="A73" s="51"/>
      <c r="B73" s="51"/>
      <c r="C73" s="50"/>
      <c r="D73" s="50"/>
      <c r="E73" s="50"/>
      <c r="F73" s="50"/>
      <c r="G73" s="52"/>
    </row>
    <row r="74" spans="1:7" s="53" customFormat="1" x14ac:dyDescent="0.25">
      <c r="A74" s="51"/>
      <c r="B74" s="51"/>
      <c r="C74" s="50"/>
      <c r="D74" s="50"/>
      <c r="E74" s="50"/>
      <c r="F74" s="50"/>
      <c r="G74" s="52"/>
    </row>
    <row r="75" spans="1:7" s="53" customFormat="1" x14ac:dyDescent="0.25">
      <c r="A75" s="51"/>
      <c r="B75" s="51"/>
      <c r="C75" s="50"/>
      <c r="D75" s="50"/>
      <c r="E75" s="50"/>
      <c r="F75" s="50"/>
      <c r="G75" s="52"/>
    </row>
    <row r="76" spans="1:7" s="53" customFormat="1" x14ac:dyDescent="0.25">
      <c r="A76" s="51"/>
      <c r="B76" s="51"/>
      <c r="C76" s="50"/>
      <c r="D76" s="50"/>
      <c r="E76" s="50"/>
      <c r="F76" s="50"/>
      <c r="G76" s="52"/>
    </row>
    <row r="77" spans="1:7" s="53" customFormat="1" x14ac:dyDescent="0.25">
      <c r="A77" s="51"/>
      <c r="B77" s="51"/>
      <c r="C77" s="50"/>
      <c r="D77" s="50"/>
      <c r="E77" s="50"/>
      <c r="F77" s="50"/>
      <c r="G77" s="52"/>
    </row>
    <row r="78" spans="1:7" s="53" customFormat="1" x14ac:dyDescent="0.25">
      <c r="A78" s="51"/>
      <c r="B78" s="51"/>
      <c r="C78" s="50"/>
      <c r="D78" s="50"/>
      <c r="E78" s="50"/>
      <c r="F78" s="50"/>
      <c r="G78" s="52"/>
    </row>
    <row r="79" spans="1:7" s="53" customFormat="1" x14ac:dyDescent="0.25">
      <c r="A79" s="51"/>
      <c r="B79" s="51"/>
      <c r="C79" s="50"/>
      <c r="D79" s="50"/>
      <c r="E79" s="50"/>
      <c r="F79" s="50"/>
      <c r="G79" s="52"/>
    </row>
    <row r="80" spans="1:7" s="53" customFormat="1" x14ac:dyDescent="0.25">
      <c r="A80" s="51"/>
      <c r="B80" s="51"/>
      <c r="C80" s="50"/>
      <c r="D80" s="50"/>
      <c r="E80" s="50"/>
      <c r="F80" s="50"/>
      <c r="G80" s="52"/>
    </row>
    <row r="81" spans="1:7" s="53" customFormat="1" x14ac:dyDescent="0.25">
      <c r="A81" s="51"/>
      <c r="B81" s="51"/>
      <c r="C81" s="50"/>
      <c r="D81" s="50"/>
      <c r="E81" s="50"/>
      <c r="F81" s="50"/>
      <c r="G81" s="52"/>
    </row>
    <row r="82" spans="1:7" s="53" customFormat="1" x14ac:dyDescent="0.25">
      <c r="A82" s="51"/>
      <c r="B82" s="51"/>
      <c r="C82" s="50"/>
      <c r="D82" s="50"/>
      <c r="E82" s="50"/>
      <c r="F82" s="50"/>
      <c r="G82" s="52"/>
    </row>
    <row r="83" spans="1:7" s="53" customFormat="1" x14ac:dyDescent="0.25">
      <c r="A83" s="51"/>
      <c r="B83" s="51"/>
      <c r="C83" s="50"/>
      <c r="D83" s="50"/>
      <c r="E83" s="50"/>
      <c r="F83" s="50"/>
      <c r="G83" s="52"/>
    </row>
    <row r="84" spans="1:7" s="53" customFormat="1" x14ac:dyDescent="0.25">
      <c r="A84" s="51"/>
      <c r="B84" s="51"/>
      <c r="C84" s="50"/>
      <c r="D84" s="50"/>
      <c r="E84" s="50"/>
      <c r="F84" s="50"/>
      <c r="G84" s="52"/>
    </row>
    <row r="85" spans="1:7" s="53" customFormat="1" x14ac:dyDescent="0.25">
      <c r="A85" s="51"/>
      <c r="B85" s="51"/>
      <c r="C85" s="50"/>
      <c r="D85" s="50"/>
      <c r="E85" s="50"/>
      <c r="F85" s="50"/>
      <c r="G85" s="52"/>
    </row>
    <row r="86" spans="1:7" s="53" customFormat="1" x14ac:dyDescent="0.25">
      <c r="A86" s="51"/>
      <c r="B86" s="51"/>
      <c r="C86" s="50"/>
      <c r="D86" s="50"/>
      <c r="E86" s="50"/>
      <c r="F86" s="50"/>
      <c r="G86" s="52"/>
    </row>
    <row r="87" spans="1:7" s="53" customFormat="1" x14ac:dyDescent="0.25">
      <c r="A87" s="51"/>
      <c r="B87" s="51"/>
      <c r="C87" s="50"/>
      <c r="D87" s="50"/>
      <c r="E87" s="50"/>
      <c r="F87" s="50"/>
      <c r="G87" s="52"/>
    </row>
    <row r="88" spans="1:7" s="53" customFormat="1" x14ac:dyDescent="0.25">
      <c r="A88" s="51"/>
      <c r="B88" s="51"/>
      <c r="C88" s="50"/>
      <c r="D88" s="50"/>
      <c r="E88" s="50"/>
      <c r="F88" s="50"/>
      <c r="G88" s="52"/>
    </row>
    <row r="89" spans="1:7" s="53" customFormat="1" x14ac:dyDescent="0.25">
      <c r="A89" s="51"/>
      <c r="B89" s="51"/>
      <c r="C89" s="50"/>
      <c r="D89" s="50"/>
      <c r="E89" s="50"/>
      <c r="F89" s="50"/>
      <c r="G89" s="52"/>
    </row>
    <row r="90" spans="1:7" s="53" customFormat="1" x14ac:dyDescent="0.25">
      <c r="A90" s="51"/>
      <c r="B90" s="51"/>
      <c r="C90" s="50"/>
      <c r="D90" s="50"/>
      <c r="E90" s="50"/>
      <c r="F90" s="50"/>
      <c r="G90" s="52"/>
    </row>
    <row r="91" spans="1:7" s="53" customFormat="1" x14ac:dyDescent="0.25">
      <c r="A91" s="51"/>
      <c r="B91" s="51"/>
      <c r="C91" s="50"/>
      <c r="D91" s="50"/>
      <c r="E91" s="50"/>
      <c r="F91" s="50"/>
      <c r="G91" s="52"/>
    </row>
    <row r="92" spans="1:7" s="53" customFormat="1" x14ac:dyDescent="0.25">
      <c r="A92" s="51"/>
      <c r="B92" s="51"/>
      <c r="C92" s="50"/>
      <c r="D92" s="50"/>
      <c r="E92" s="50"/>
      <c r="F92" s="50"/>
      <c r="G92" s="52"/>
    </row>
    <row r="93" spans="1:7" s="53" customFormat="1" x14ac:dyDescent="0.25">
      <c r="A93" s="51"/>
      <c r="B93" s="51"/>
      <c r="C93" s="50"/>
      <c r="D93" s="50"/>
      <c r="E93" s="50"/>
      <c r="F93" s="50"/>
      <c r="G93" s="52"/>
    </row>
    <row r="94" spans="1:7" s="53" customFormat="1" x14ac:dyDescent="0.25">
      <c r="A94" s="51"/>
      <c r="B94" s="51"/>
      <c r="C94" s="50"/>
      <c r="D94" s="50"/>
      <c r="E94" s="50"/>
      <c r="F94" s="50"/>
      <c r="G94" s="52"/>
    </row>
    <row r="95" spans="1:7" s="53" customFormat="1" x14ac:dyDescent="0.25">
      <c r="A95" s="51"/>
      <c r="B95" s="51"/>
      <c r="C95" s="50"/>
      <c r="D95" s="50"/>
      <c r="E95" s="50"/>
      <c r="F95" s="50"/>
      <c r="G95" s="52"/>
    </row>
    <row r="96" spans="1:7" s="53" customFormat="1" x14ac:dyDescent="0.25">
      <c r="A96" s="51"/>
      <c r="B96" s="51"/>
      <c r="C96" s="50"/>
      <c r="D96" s="50"/>
      <c r="E96" s="50"/>
      <c r="F96" s="50"/>
      <c r="G96" s="52"/>
    </row>
    <row r="97" spans="1:7" s="53" customFormat="1" x14ac:dyDescent="0.25">
      <c r="A97" s="51"/>
      <c r="B97" s="51"/>
      <c r="C97" s="50"/>
      <c r="D97" s="50"/>
      <c r="E97" s="50"/>
      <c r="F97" s="50"/>
      <c r="G97" s="52"/>
    </row>
    <row r="98" spans="1:7" s="53" customFormat="1" x14ac:dyDescent="0.25">
      <c r="A98" s="51"/>
      <c r="B98" s="51"/>
      <c r="C98" s="50"/>
      <c r="D98" s="50"/>
      <c r="E98" s="50"/>
      <c r="F98" s="50"/>
      <c r="G98" s="52"/>
    </row>
    <row r="99" spans="1:7" s="53" customFormat="1" x14ac:dyDescent="0.25">
      <c r="A99" s="51"/>
      <c r="B99" s="51"/>
      <c r="C99" s="50"/>
      <c r="D99" s="50"/>
      <c r="E99" s="50"/>
      <c r="F99" s="50"/>
      <c r="G99" s="52"/>
    </row>
    <row r="100" spans="1:7" s="53" customFormat="1" x14ac:dyDescent="0.25">
      <c r="A100" s="51"/>
      <c r="B100" s="51"/>
      <c r="C100" s="50"/>
      <c r="D100" s="50"/>
      <c r="E100" s="50"/>
      <c r="F100" s="50"/>
      <c r="G100" s="52"/>
    </row>
    <row r="101" spans="1:7" s="53" customFormat="1" x14ac:dyDescent="0.25">
      <c r="A101" s="51"/>
      <c r="B101" s="51"/>
      <c r="C101" s="50"/>
      <c r="D101" s="50"/>
      <c r="E101" s="50"/>
      <c r="F101" s="50"/>
      <c r="G101" s="52"/>
    </row>
    <row r="102" spans="1:7" s="53" customFormat="1" x14ac:dyDescent="0.25">
      <c r="A102" s="51"/>
      <c r="B102" s="51"/>
      <c r="C102" s="50"/>
      <c r="D102" s="50"/>
      <c r="E102" s="50"/>
      <c r="F102" s="50"/>
      <c r="G102" s="52"/>
    </row>
    <row r="103" spans="1:7" s="53" customFormat="1" x14ac:dyDescent="0.25">
      <c r="A103" s="51"/>
      <c r="B103" s="51"/>
      <c r="C103" s="50"/>
      <c r="D103" s="50"/>
      <c r="E103" s="50"/>
      <c r="F103" s="50"/>
      <c r="G103" s="52"/>
    </row>
    <row r="104" spans="1:7" s="53" customFormat="1" x14ac:dyDescent="0.25">
      <c r="A104" s="51"/>
      <c r="B104" s="51"/>
      <c r="C104" s="50"/>
      <c r="D104" s="50"/>
      <c r="E104" s="50"/>
      <c r="F104" s="50"/>
      <c r="G104" s="52"/>
    </row>
    <row r="105" spans="1:7" s="53" customFormat="1" x14ac:dyDescent="0.25">
      <c r="A105" s="51"/>
      <c r="B105" s="51"/>
      <c r="C105" s="50"/>
      <c r="D105" s="50"/>
      <c r="E105" s="50"/>
      <c r="F105" s="50"/>
      <c r="G105" s="52"/>
    </row>
    <row r="106" spans="1:7" s="53" customFormat="1" x14ac:dyDescent="0.25">
      <c r="A106" s="51"/>
      <c r="B106" s="51"/>
      <c r="C106" s="50"/>
      <c r="D106" s="50"/>
      <c r="E106" s="50"/>
      <c r="F106" s="50"/>
      <c r="G106" s="52"/>
    </row>
    <row r="107" spans="1:7" s="53" customFormat="1" x14ac:dyDescent="0.25">
      <c r="A107" s="51"/>
      <c r="B107" s="51"/>
      <c r="C107" s="50"/>
      <c r="D107" s="50"/>
      <c r="E107" s="50"/>
      <c r="F107" s="50"/>
      <c r="G107" s="52"/>
    </row>
    <row r="108" spans="1:7" s="53" customFormat="1" x14ac:dyDescent="0.25">
      <c r="A108" s="51"/>
      <c r="B108" s="51"/>
      <c r="C108" s="50"/>
      <c r="D108" s="50"/>
      <c r="E108" s="50"/>
      <c r="F108" s="50"/>
      <c r="G108" s="52"/>
    </row>
    <row r="109" spans="1:7" s="53" customFormat="1" x14ac:dyDescent="0.25">
      <c r="A109" s="51"/>
      <c r="B109" s="51"/>
      <c r="C109" s="50"/>
      <c r="D109" s="50"/>
      <c r="E109" s="50"/>
      <c r="F109" s="50"/>
      <c r="G109" s="52"/>
    </row>
    <row r="110" spans="1:7" s="53" customFormat="1" x14ac:dyDescent="0.25">
      <c r="A110" s="51"/>
      <c r="B110" s="51"/>
      <c r="C110" s="50"/>
      <c r="D110" s="50"/>
      <c r="E110" s="50"/>
      <c r="F110" s="50"/>
      <c r="G110" s="52"/>
    </row>
    <row r="111" spans="1:7" s="53" customFormat="1" x14ac:dyDescent="0.25">
      <c r="A111" s="51"/>
      <c r="B111" s="51"/>
      <c r="C111" s="50"/>
      <c r="D111" s="50"/>
      <c r="E111" s="50"/>
      <c r="F111" s="50"/>
      <c r="G111" s="52"/>
    </row>
    <row r="112" spans="1:7" s="53" customFormat="1" x14ac:dyDescent="0.25">
      <c r="A112" s="51"/>
      <c r="B112" s="51"/>
      <c r="C112" s="50"/>
      <c r="D112" s="50"/>
      <c r="E112" s="50"/>
      <c r="F112" s="50"/>
      <c r="G112" s="52"/>
    </row>
    <row r="113" spans="1:7" s="53" customFormat="1" x14ac:dyDescent="0.25">
      <c r="A113" s="51"/>
      <c r="B113" s="51"/>
      <c r="C113" s="50"/>
      <c r="D113" s="50"/>
      <c r="E113" s="50"/>
      <c r="F113" s="50"/>
      <c r="G113" s="52"/>
    </row>
    <row r="114" spans="1:7" s="53" customFormat="1" x14ac:dyDescent="0.25">
      <c r="A114" s="51"/>
      <c r="B114" s="51"/>
      <c r="C114" s="50"/>
      <c r="D114" s="50"/>
      <c r="E114" s="50"/>
      <c r="F114" s="50"/>
      <c r="G114" s="52"/>
    </row>
    <row r="115" spans="1:7" s="53" customFormat="1" x14ac:dyDescent="0.25">
      <c r="A115" s="51"/>
      <c r="B115" s="51"/>
      <c r="C115" s="50"/>
      <c r="D115" s="50"/>
      <c r="E115" s="50"/>
      <c r="F115" s="50"/>
      <c r="G115" s="52"/>
    </row>
    <row r="116" spans="1:7" s="53" customFormat="1" x14ac:dyDescent="0.25">
      <c r="A116" s="51"/>
      <c r="B116" s="51"/>
      <c r="C116" s="50"/>
      <c r="D116" s="50"/>
      <c r="E116" s="50"/>
      <c r="F116" s="50"/>
      <c r="G116" s="52"/>
    </row>
    <row r="117" spans="1:7" s="53" customFormat="1" x14ac:dyDescent="0.25">
      <c r="A117" s="51"/>
      <c r="B117" s="51"/>
      <c r="C117" s="50"/>
      <c r="D117" s="50"/>
      <c r="E117" s="50"/>
      <c r="F117" s="50"/>
      <c r="G117" s="52"/>
    </row>
    <row r="118" spans="1:7" s="53" customFormat="1" x14ac:dyDescent="0.25">
      <c r="A118" s="51"/>
      <c r="B118" s="51"/>
      <c r="C118" s="50"/>
      <c r="D118" s="50"/>
      <c r="E118" s="50"/>
      <c r="F118" s="50"/>
      <c r="G118" s="52"/>
    </row>
    <row r="119" spans="1:7" s="53" customFormat="1" x14ac:dyDescent="0.25">
      <c r="A119" s="51"/>
      <c r="B119" s="51"/>
      <c r="C119" s="50"/>
      <c r="D119" s="50"/>
      <c r="E119" s="50"/>
      <c r="F119" s="50"/>
      <c r="G119" s="52"/>
    </row>
    <row r="120" spans="1:7" s="53" customFormat="1" x14ac:dyDescent="0.25">
      <c r="A120" s="51"/>
      <c r="B120" s="51"/>
      <c r="C120" s="50"/>
      <c r="D120" s="50"/>
      <c r="E120" s="50"/>
      <c r="F120" s="50"/>
      <c r="G120" s="52"/>
    </row>
    <row r="121" spans="1:7" s="53" customFormat="1" x14ac:dyDescent="0.25">
      <c r="A121" s="51"/>
      <c r="B121" s="51"/>
      <c r="C121" s="50"/>
      <c r="D121" s="50"/>
      <c r="E121" s="50"/>
      <c r="F121" s="50"/>
      <c r="G121" s="52"/>
    </row>
    <row r="122" spans="1:7" s="53" customFormat="1" x14ac:dyDescent="0.25">
      <c r="A122" s="51"/>
      <c r="B122" s="51"/>
      <c r="C122" s="50"/>
      <c r="D122" s="50"/>
      <c r="E122" s="50"/>
      <c r="F122" s="50"/>
      <c r="G122" s="52"/>
    </row>
    <row r="123" spans="1:7" s="53" customFormat="1" x14ac:dyDescent="0.25">
      <c r="A123" s="51"/>
      <c r="B123" s="51"/>
      <c r="C123" s="50"/>
      <c r="D123" s="50"/>
      <c r="E123" s="50"/>
      <c r="F123" s="50"/>
      <c r="G123" s="52"/>
    </row>
    <row r="124" spans="1:7" s="53" customFormat="1" x14ac:dyDescent="0.25">
      <c r="A124" s="51"/>
      <c r="B124" s="51"/>
      <c r="C124" s="50"/>
      <c r="D124" s="50"/>
      <c r="E124" s="50"/>
      <c r="F124" s="50"/>
      <c r="G124" s="52"/>
    </row>
    <row r="125" spans="1:7" s="53" customFormat="1" x14ac:dyDescent="0.25">
      <c r="A125" s="51"/>
      <c r="B125" s="51"/>
      <c r="C125" s="50"/>
      <c r="D125" s="50"/>
      <c r="E125" s="50"/>
      <c r="F125" s="50"/>
      <c r="G125" s="52"/>
    </row>
    <row r="126" spans="1:7" s="53" customFormat="1" x14ac:dyDescent="0.25">
      <c r="A126" s="51"/>
      <c r="B126" s="51"/>
      <c r="C126" s="50"/>
      <c r="D126" s="50"/>
      <c r="E126" s="50"/>
      <c r="F126" s="50"/>
      <c r="G126" s="52"/>
    </row>
    <row r="127" spans="1:7" s="53" customFormat="1" x14ac:dyDescent="0.25">
      <c r="A127" s="51"/>
      <c r="B127" s="51"/>
      <c r="C127" s="50"/>
      <c r="D127" s="50"/>
      <c r="E127" s="50"/>
      <c r="F127" s="50"/>
      <c r="G127" s="52"/>
    </row>
    <row r="128" spans="1:7" s="53" customFormat="1" x14ac:dyDescent="0.25">
      <c r="A128" s="51"/>
      <c r="B128" s="51"/>
      <c r="C128" s="50"/>
      <c r="D128" s="50"/>
      <c r="E128" s="50"/>
      <c r="F128" s="50"/>
      <c r="G128" s="52"/>
    </row>
    <row r="129" spans="1:7" s="53" customFormat="1" x14ac:dyDescent="0.25">
      <c r="A129" s="51"/>
      <c r="B129" s="51"/>
      <c r="C129" s="50"/>
      <c r="D129" s="50"/>
      <c r="E129" s="50"/>
      <c r="F129" s="50"/>
      <c r="G129" s="52"/>
    </row>
    <row r="130" spans="1:7" s="53" customFormat="1" x14ac:dyDescent="0.25">
      <c r="A130" s="51"/>
      <c r="B130" s="51"/>
      <c r="C130" s="50"/>
      <c r="D130" s="50"/>
      <c r="E130" s="50"/>
      <c r="F130" s="50"/>
      <c r="G130" s="52"/>
    </row>
    <row r="131" spans="1:7" s="53" customFormat="1" x14ac:dyDescent="0.25">
      <c r="A131" s="51"/>
      <c r="B131" s="51"/>
      <c r="C131" s="50"/>
      <c r="D131" s="50"/>
      <c r="E131" s="50"/>
      <c r="F131" s="50"/>
      <c r="G131" s="52"/>
    </row>
    <row r="132" spans="1:7" s="53" customFormat="1" x14ac:dyDescent="0.25">
      <c r="A132" s="51"/>
      <c r="B132" s="51"/>
      <c r="C132" s="50"/>
      <c r="D132" s="50"/>
      <c r="E132" s="50"/>
      <c r="F132" s="50"/>
      <c r="G132" s="52"/>
    </row>
    <row r="133" spans="1:7" s="53" customFormat="1" x14ac:dyDescent="0.25">
      <c r="A133" s="51"/>
      <c r="B133" s="51"/>
      <c r="C133" s="50"/>
      <c r="D133" s="50"/>
      <c r="E133" s="50"/>
      <c r="F133" s="50"/>
      <c r="G133" s="52"/>
    </row>
    <row r="134" spans="1:7" s="53" customFormat="1" x14ac:dyDescent="0.25">
      <c r="A134" s="51"/>
      <c r="B134" s="51"/>
      <c r="C134" s="50"/>
      <c r="D134" s="50"/>
      <c r="E134" s="50"/>
      <c r="F134" s="50"/>
      <c r="G134" s="52"/>
    </row>
    <row r="135" spans="1:7" s="53" customFormat="1" x14ac:dyDescent="0.25">
      <c r="A135" s="51"/>
      <c r="B135" s="51"/>
      <c r="C135" s="50"/>
      <c r="D135" s="50"/>
      <c r="E135" s="50"/>
      <c r="F135" s="50"/>
      <c r="G135" s="52"/>
    </row>
    <row r="136" spans="1:7" s="53" customFormat="1" x14ac:dyDescent="0.25">
      <c r="A136" s="51"/>
      <c r="B136" s="51"/>
      <c r="C136" s="50"/>
      <c r="D136" s="50"/>
      <c r="E136" s="50"/>
      <c r="F136" s="50"/>
      <c r="G136" s="52"/>
    </row>
    <row r="137" spans="1:7" s="53" customFormat="1" x14ac:dyDescent="0.25">
      <c r="A137" s="51"/>
      <c r="B137" s="51"/>
      <c r="C137" s="50"/>
      <c r="D137" s="50"/>
      <c r="E137" s="50"/>
      <c r="F137" s="50"/>
      <c r="G137" s="52"/>
    </row>
    <row r="138" spans="1:7" s="53" customFormat="1" x14ac:dyDescent="0.25">
      <c r="A138" s="51"/>
      <c r="B138" s="51"/>
      <c r="C138" s="50"/>
      <c r="D138" s="50"/>
      <c r="E138" s="50"/>
      <c r="F138" s="50"/>
      <c r="G138" s="52"/>
    </row>
    <row r="139" spans="1:7" s="53" customFormat="1" x14ac:dyDescent="0.25">
      <c r="A139" s="51"/>
      <c r="B139" s="51"/>
      <c r="C139" s="50"/>
      <c r="D139" s="50"/>
      <c r="E139" s="50"/>
      <c r="F139" s="50"/>
      <c r="G139" s="52"/>
    </row>
    <row r="140" spans="1:7" s="53" customFormat="1" x14ac:dyDescent="0.25">
      <c r="A140" s="51"/>
      <c r="B140" s="51"/>
      <c r="C140" s="50"/>
      <c r="D140" s="50"/>
      <c r="E140" s="50"/>
      <c r="F140" s="50"/>
      <c r="G140" s="52"/>
    </row>
    <row r="141" spans="1:7" s="53" customFormat="1" x14ac:dyDescent="0.25">
      <c r="A141" s="51"/>
      <c r="B141" s="51"/>
      <c r="C141" s="50"/>
      <c r="D141" s="50"/>
      <c r="E141" s="50"/>
      <c r="F141" s="50"/>
      <c r="G141" s="52"/>
    </row>
    <row r="142" spans="1:7" s="53" customFormat="1" x14ac:dyDescent="0.25">
      <c r="A142" s="51"/>
      <c r="B142" s="51"/>
      <c r="C142" s="50"/>
      <c r="D142" s="50"/>
      <c r="E142" s="50"/>
      <c r="F142" s="50"/>
      <c r="G142" s="52"/>
    </row>
    <row r="143" spans="1:7" s="53" customFormat="1" x14ac:dyDescent="0.25">
      <c r="A143" s="51"/>
      <c r="B143" s="51"/>
      <c r="C143" s="50"/>
      <c r="D143" s="50"/>
      <c r="E143" s="50"/>
      <c r="F143" s="50"/>
      <c r="G143" s="52"/>
    </row>
    <row r="144" spans="1:7" s="53" customFormat="1" x14ac:dyDescent="0.25">
      <c r="A144" s="51"/>
      <c r="B144" s="51"/>
      <c r="C144" s="50"/>
      <c r="D144" s="50"/>
      <c r="E144" s="50"/>
      <c r="F144" s="50"/>
      <c r="G144" s="52"/>
    </row>
    <row r="145" spans="1:7" s="53" customFormat="1" x14ac:dyDescent="0.25">
      <c r="A145" s="51"/>
      <c r="B145" s="51"/>
      <c r="C145" s="50"/>
      <c r="D145" s="50"/>
      <c r="E145" s="50"/>
      <c r="F145" s="50"/>
      <c r="G145" s="52"/>
    </row>
    <row r="146" spans="1:7" s="53" customFormat="1" x14ac:dyDescent="0.25">
      <c r="A146" s="51"/>
      <c r="B146" s="51"/>
      <c r="C146" s="50"/>
      <c r="D146" s="50"/>
      <c r="E146" s="50"/>
      <c r="F146" s="50"/>
      <c r="G146" s="52"/>
    </row>
    <row r="147" spans="1:7" s="53" customFormat="1" x14ac:dyDescent="0.25">
      <c r="A147" s="51"/>
      <c r="B147" s="51"/>
      <c r="C147" s="50"/>
      <c r="D147" s="50"/>
      <c r="E147" s="50"/>
      <c r="F147" s="50"/>
      <c r="G147" s="52"/>
    </row>
    <row r="148" spans="1:7" s="53" customFormat="1" x14ac:dyDescent="0.25">
      <c r="A148" s="51"/>
      <c r="B148" s="51"/>
      <c r="C148" s="50"/>
      <c r="D148" s="50"/>
      <c r="E148" s="50"/>
      <c r="F148" s="50"/>
      <c r="G148" s="52"/>
    </row>
    <row r="149" spans="1:7" s="53" customFormat="1" x14ac:dyDescent="0.25">
      <c r="A149" s="51"/>
      <c r="B149" s="51"/>
      <c r="C149" s="50"/>
      <c r="D149" s="50"/>
      <c r="E149" s="50"/>
      <c r="F149" s="50"/>
      <c r="G149" s="52"/>
    </row>
    <row r="150" spans="1:7" s="53" customFormat="1" x14ac:dyDescent="0.25">
      <c r="A150" s="51"/>
      <c r="B150" s="51"/>
      <c r="C150" s="50"/>
      <c r="D150" s="50"/>
      <c r="E150" s="50"/>
      <c r="F150" s="50"/>
      <c r="G150" s="52"/>
    </row>
    <row r="151" spans="1:7" s="53" customFormat="1" x14ac:dyDescent="0.25">
      <c r="A151" s="51"/>
      <c r="B151" s="51"/>
      <c r="C151" s="50"/>
      <c r="D151" s="50"/>
      <c r="E151" s="50"/>
      <c r="F151" s="50"/>
      <c r="G151" s="52"/>
    </row>
    <row r="152" spans="1:7" s="53" customFormat="1" x14ac:dyDescent="0.25">
      <c r="A152" s="51"/>
      <c r="B152" s="51"/>
      <c r="C152" s="50"/>
      <c r="D152" s="50"/>
      <c r="E152" s="50"/>
      <c r="F152" s="50"/>
      <c r="G152" s="52"/>
    </row>
    <row r="153" spans="1:7" s="53" customFormat="1" x14ac:dyDescent="0.25">
      <c r="A153" s="51"/>
      <c r="B153" s="51"/>
      <c r="C153" s="50"/>
      <c r="D153" s="50"/>
      <c r="E153" s="50"/>
      <c r="F153" s="50"/>
      <c r="G153" s="52"/>
    </row>
    <row r="154" spans="1:7" s="53" customFormat="1" x14ac:dyDescent="0.25">
      <c r="A154" s="51"/>
      <c r="B154" s="51"/>
      <c r="C154" s="50"/>
      <c r="D154" s="50"/>
      <c r="E154" s="50"/>
      <c r="F154" s="50"/>
      <c r="G154" s="52"/>
    </row>
    <row r="155" spans="1:7" s="53" customFormat="1" x14ac:dyDescent="0.25">
      <c r="A155" s="51"/>
      <c r="B155" s="51"/>
      <c r="C155" s="50"/>
      <c r="D155" s="50"/>
      <c r="E155" s="50"/>
      <c r="F155" s="50"/>
      <c r="G155" s="52"/>
    </row>
    <row r="156" spans="1:7" s="53" customFormat="1" x14ac:dyDescent="0.25">
      <c r="A156" s="51"/>
      <c r="B156" s="51"/>
      <c r="C156" s="50"/>
      <c r="D156" s="50"/>
      <c r="E156" s="50"/>
      <c r="F156" s="50"/>
      <c r="G156" s="52"/>
    </row>
    <row r="157" spans="1:7" s="53" customFormat="1" x14ac:dyDescent="0.25">
      <c r="A157" s="51"/>
      <c r="B157" s="51"/>
      <c r="C157" s="50"/>
      <c r="D157" s="50"/>
      <c r="E157" s="50"/>
      <c r="F157" s="50"/>
      <c r="G157" s="52"/>
    </row>
    <row r="158" spans="1:7" s="53" customFormat="1" x14ac:dyDescent="0.25">
      <c r="A158" s="51"/>
      <c r="B158" s="51"/>
      <c r="C158" s="50"/>
      <c r="D158" s="50"/>
      <c r="E158" s="50"/>
      <c r="F158" s="50"/>
      <c r="G158" s="52"/>
    </row>
    <row r="159" spans="1:7" s="53" customFormat="1" x14ac:dyDescent="0.25">
      <c r="A159" s="51"/>
      <c r="B159" s="51"/>
      <c r="C159" s="50"/>
      <c r="D159" s="50"/>
      <c r="E159" s="50"/>
      <c r="F159" s="50"/>
      <c r="G159" s="52"/>
    </row>
    <row r="160" spans="1:7" s="53" customFormat="1" x14ac:dyDescent="0.25">
      <c r="A160" s="51"/>
      <c r="B160" s="51"/>
      <c r="C160" s="50"/>
      <c r="D160" s="50"/>
      <c r="E160" s="50"/>
      <c r="F160" s="50"/>
      <c r="G160" s="52"/>
    </row>
    <row r="161" spans="1:7" s="53" customFormat="1" x14ac:dyDescent="0.25">
      <c r="A161" s="51"/>
      <c r="B161" s="51"/>
      <c r="C161" s="50"/>
      <c r="D161" s="50"/>
      <c r="E161" s="50"/>
      <c r="F161" s="50"/>
      <c r="G161" s="52"/>
    </row>
    <row r="162" spans="1:7" s="53" customFormat="1" x14ac:dyDescent="0.25">
      <c r="A162" s="51"/>
      <c r="B162" s="51"/>
      <c r="C162" s="50"/>
      <c r="D162" s="50"/>
      <c r="E162" s="50"/>
      <c r="F162" s="50"/>
      <c r="G162" s="52"/>
    </row>
    <row r="163" spans="1:7" s="53" customFormat="1" x14ac:dyDescent="0.25">
      <c r="A163" s="51"/>
      <c r="B163" s="51"/>
      <c r="C163" s="50"/>
      <c r="D163" s="50"/>
      <c r="E163" s="50"/>
      <c r="F163" s="50"/>
      <c r="G163" s="52"/>
    </row>
    <row r="164" spans="1:7" s="53" customFormat="1" x14ac:dyDescent="0.25">
      <c r="A164" s="51"/>
      <c r="B164" s="51"/>
      <c r="C164" s="50"/>
      <c r="D164" s="50"/>
      <c r="E164" s="50"/>
      <c r="F164" s="50"/>
      <c r="G164" s="52"/>
    </row>
    <row r="165" spans="1:7" s="53" customFormat="1" x14ac:dyDescent="0.25">
      <c r="A165" s="51"/>
      <c r="B165" s="51"/>
      <c r="C165" s="50"/>
      <c r="D165" s="50"/>
      <c r="E165" s="50"/>
      <c r="F165" s="50"/>
      <c r="G165" s="52"/>
    </row>
    <row r="166" spans="1:7" s="53" customFormat="1" x14ac:dyDescent="0.25">
      <c r="A166" s="51"/>
      <c r="B166" s="51"/>
      <c r="C166" s="50"/>
      <c r="D166" s="50"/>
      <c r="E166" s="50"/>
      <c r="F166" s="50"/>
      <c r="G166" s="52"/>
    </row>
    <row r="167" spans="1:7" s="53" customFormat="1" x14ac:dyDescent="0.25">
      <c r="A167" s="51"/>
      <c r="B167" s="51"/>
      <c r="C167" s="50"/>
      <c r="D167" s="50"/>
      <c r="E167" s="50"/>
      <c r="F167" s="50"/>
      <c r="G167" s="52"/>
    </row>
    <row r="168" spans="1:7" s="53" customFormat="1" x14ac:dyDescent="0.25">
      <c r="A168" s="51"/>
      <c r="B168" s="51"/>
      <c r="C168" s="50"/>
      <c r="D168" s="50"/>
      <c r="E168" s="50"/>
      <c r="F168" s="50"/>
      <c r="G168" s="52"/>
    </row>
    <row r="169" spans="1:7" s="53" customFormat="1" x14ac:dyDescent="0.25">
      <c r="A169" s="51"/>
      <c r="B169" s="51"/>
      <c r="C169" s="50"/>
      <c r="D169" s="50"/>
      <c r="E169" s="50"/>
      <c r="F169" s="50"/>
      <c r="G169" s="52"/>
    </row>
    <row r="170" spans="1:7" s="53" customFormat="1" x14ac:dyDescent="0.25">
      <c r="A170" s="51"/>
      <c r="B170" s="51"/>
      <c r="C170" s="50"/>
      <c r="D170" s="50"/>
      <c r="E170" s="50"/>
      <c r="F170" s="50"/>
      <c r="G170" s="52"/>
    </row>
    <row r="171" spans="1:7" s="53" customFormat="1" x14ac:dyDescent="0.25">
      <c r="A171" s="51"/>
      <c r="B171" s="51"/>
      <c r="C171" s="50"/>
      <c r="D171" s="50"/>
      <c r="E171" s="50"/>
      <c r="F171" s="50"/>
      <c r="G171" s="52"/>
    </row>
    <row r="172" spans="1:7" s="53" customFormat="1" x14ac:dyDescent="0.25">
      <c r="A172" s="51"/>
      <c r="B172" s="51"/>
      <c r="C172" s="50"/>
      <c r="D172" s="50"/>
      <c r="E172" s="50"/>
      <c r="F172" s="50"/>
      <c r="G172" s="52"/>
    </row>
    <row r="173" spans="1:7" s="53" customFormat="1" x14ac:dyDescent="0.25">
      <c r="A173" s="51"/>
      <c r="B173" s="51"/>
      <c r="C173" s="50"/>
      <c r="D173" s="50"/>
      <c r="E173" s="50"/>
      <c r="F173" s="50"/>
      <c r="G173" s="52"/>
    </row>
    <row r="174" spans="1:7" s="53" customFormat="1" x14ac:dyDescent="0.25">
      <c r="A174" s="51"/>
      <c r="B174" s="51"/>
      <c r="C174" s="50"/>
      <c r="D174" s="50"/>
      <c r="E174" s="50"/>
      <c r="F174" s="50"/>
      <c r="G174" s="52"/>
    </row>
    <row r="175" spans="1:7" s="53" customFormat="1" x14ac:dyDescent="0.25">
      <c r="A175" s="51"/>
      <c r="B175" s="51"/>
      <c r="C175" s="50"/>
      <c r="D175" s="50"/>
      <c r="E175" s="50"/>
      <c r="F175" s="50"/>
      <c r="G175" s="52"/>
    </row>
    <row r="176" spans="1:7" s="53" customFormat="1" x14ac:dyDescent="0.25">
      <c r="A176" s="51"/>
      <c r="B176" s="51"/>
      <c r="C176" s="50"/>
      <c r="D176" s="50"/>
      <c r="E176" s="50"/>
      <c r="F176" s="50"/>
      <c r="G176" s="52"/>
    </row>
    <row r="177" spans="1:7" s="53" customFormat="1" x14ac:dyDescent="0.25">
      <c r="A177" s="51"/>
      <c r="B177" s="51"/>
      <c r="C177" s="50"/>
      <c r="D177" s="50"/>
      <c r="E177" s="50"/>
      <c r="F177" s="50"/>
      <c r="G177" s="52"/>
    </row>
    <row r="178" spans="1:7" s="53" customFormat="1" x14ac:dyDescent="0.25">
      <c r="A178" s="51"/>
      <c r="B178" s="51"/>
      <c r="C178" s="50"/>
      <c r="D178" s="50"/>
      <c r="E178" s="50"/>
      <c r="F178" s="50"/>
      <c r="G178" s="52"/>
    </row>
    <row r="179" spans="1:7" s="53" customFormat="1" x14ac:dyDescent="0.25">
      <c r="A179" s="51"/>
      <c r="B179" s="51"/>
      <c r="C179" s="50"/>
      <c r="D179" s="50"/>
      <c r="E179" s="50"/>
      <c r="F179" s="50"/>
      <c r="G179" s="52"/>
    </row>
    <row r="180" spans="1:7" s="53" customFormat="1" x14ac:dyDescent="0.25">
      <c r="A180" s="51"/>
      <c r="B180" s="51"/>
      <c r="C180" s="50"/>
      <c r="D180" s="50"/>
      <c r="E180" s="50"/>
      <c r="F180" s="50"/>
      <c r="G180" s="52"/>
    </row>
    <row r="181" spans="1:7" s="53" customFormat="1" x14ac:dyDescent="0.25">
      <c r="A181" s="51"/>
      <c r="B181" s="51"/>
      <c r="C181" s="50"/>
      <c r="D181" s="50"/>
      <c r="E181" s="50"/>
      <c r="F181" s="50"/>
      <c r="G181" s="52"/>
    </row>
    <row r="182" spans="1:7" s="53" customFormat="1" x14ac:dyDescent="0.25">
      <c r="A182" s="51"/>
      <c r="B182" s="51"/>
      <c r="C182" s="50"/>
      <c r="D182" s="50"/>
      <c r="E182" s="50"/>
      <c r="F182" s="50"/>
      <c r="G182" s="52"/>
    </row>
    <row r="183" spans="1:7" s="53" customFormat="1" x14ac:dyDescent="0.25">
      <c r="A183" s="51"/>
      <c r="B183" s="51"/>
      <c r="C183" s="50"/>
      <c r="D183" s="50"/>
      <c r="E183" s="50"/>
      <c r="F183" s="50"/>
      <c r="G183" s="52"/>
    </row>
    <row r="184" spans="1:7" s="53" customFormat="1" x14ac:dyDescent="0.25">
      <c r="A184" s="51"/>
      <c r="B184" s="51"/>
      <c r="C184" s="50"/>
      <c r="D184" s="50"/>
      <c r="E184" s="50"/>
      <c r="F184" s="50"/>
      <c r="G184" s="52"/>
    </row>
    <row r="185" spans="1:7" s="53" customFormat="1" x14ac:dyDescent="0.25">
      <c r="A185" s="51"/>
      <c r="B185" s="51"/>
      <c r="C185" s="50"/>
      <c r="D185" s="50"/>
      <c r="E185" s="50"/>
      <c r="F185" s="50"/>
      <c r="G185" s="52"/>
    </row>
    <row r="186" spans="1:7" s="53" customFormat="1" x14ac:dyDescent="0.25">
      <c r="A186" s="51"/>
      <c r="B186" s="51"/>
      <c r="C186" s="50"/>
      <c r="D186" s="50"/>
      <c r="E186" s="50"/>
      <c r="F186" s="50"/>
      <c r="G186" s="52"/>
    </row>
    <row r="187" spans="1:7" s="53" customFormat="1" x14ac:dyDescent="0.25">
      <c r="A187" s="51"/>
      <c r="B187" s="51"/>
      <c r="C187" s="50"/>
      <c r="D187" s="50"/>
      <c r="E187" s="50"/>
      <c r="F187" s="50"/>
      <c r="G187" s="52"/>
    </row>
    <row r="188" spans="1:7" s="53" customFormat="1" x14ac:dyDescent="0.25">
      <c r="A188" s="51"/>
      <c r="B188" s="51"/>
      <c r="C188" s="50"/>
      <c r="D188" s="50"/>
      <c r="E188" s="50"/>
      <c r="F188" s="50"/>
      <c r="G188" s="52"/>
    </row>
    <row r="189" spans="1:7" s="53" customFormat="1" x14ac:dyDescent="0.25">
      <c r="A189" s="51"/>
      <c r="B189" s="51"/>
      <c r="C189" s="50"/>
      <c r="D189" s="50"/>
      <c r="E189" s="50"/>
      <c r="F189" s="50"/>
      <c r="G189" s="52"/>
    </row>
    <row r="190" spans="1:7" s="53" customFormat="1" x14ac:dyDescent="0.25">
      <c r="A190" s="51"/>
      <c r="B190" s="51"/>
      <c r="C190" s="50"/>
      <c r="D190" s="50"/>
      <c r="E190" s="50"/>
      <c r="F190" s="50"/>
      <c r="G190" s="52"/>
    </row>
    <row r="191" spans="1:7" s="53" customFormat="1" x14ac:dyDescent="0.25">
      <c r="A191" s="51"/>
      <c r="B191" s="51"/>
      <c r="C191" s="50"/>
      <c r="D191" s="50"/>
      <c r="E191" s="50"/>
      <c r="F191" s="50"/>
      <c r="G191" s="52"/>
    </row>
    <row r="192" spans="1:7" s="53" customFormat="1" x14ac:dyDescent="0.25">
      <c r="A192" s="51"/>
      <c r="B192" s="51"/>
      <c r="C192" s="50"/>
      <c r="D192" s="50"/>
      <c r="E192" s="50"/>
      <c r="F192" s="50"/>
      <c r="G192" s="52"/>
    </row>
    <row r="193" spans="1:7" s="53" customFormat="1" x14ac:dyDescent="0.25">
      <c r="A193" s="51"/>
      <c r="B193" s="51"/>
      <c r="C193" s="50"/>
      <c r="D193" s="50"/>
      <c r="E193" s="50"/>
      <c r="F193" s="50"/>
      <c r="G193" s="52"/>
    </row>
    <row r="194" spans="1:7" s="53" customFormat="1" x14ac:dyDescent="0.25">
      <c r="A194" s="51"/>
      <c r="B194" s="51"/>
      <c r="C194" s="50"/>
      <c r="D194" s="50"/>
      <c r="E194" s="50"/>
      <c r="F194" s="50"/>
      <c r="G194" s="52"/>
    </row>
    <row r="195" spans="1:7" s="53" customFormat="1" x14ac:dyDescent="0.25">
      <c r="A195" s="51"/>
      <c r="B195" s="51"/>
      <c r="C195" s="50"/>
      <c r="D195" s="50"/>
      <c r="E195" s="50"/>
      <c r="F195" s="50"/>
      <c r="G195" s="52"/>
    </row>
    <row r="196" spans="1:7" s="53" customFormat="1" x14ac:dyDescent="0.25">
      <c r="A196" s="51"/>
      <c r="B196" s="51"/>
      <c r="C196" s="50"/>
      <c r="D196" s="50"/>
      <c r="E196" s="50"/>
      <c r="F196" s="50"/>
      <c r="G196" s="52"/>
    </row>
    <row r="197" spans="1:7" s="53" customFormat="1" x14ac:dyDescent="0.25">
      <c r="A197" s="51"/>
      <c r="B197" s="51"/>
      <c r="C197" s="50"/>
      <c r="D197" s="50"/>
      <c r="E197" s="50"/>
      <c r="F197" s="50"/>
      <c r="G197" s="52"/>
    </row>
    <row r="198" spans="1:7" s="53" customFormat="1" x14ac:dyDescent="0.25">
      <c r="A198" s="51"/>
      <c r="B198" s="51"/>
      <c r="C198" s="50"/>
      <c r="D198" s="50"/>
      <c r="E198" s="50"/>
      <c r="F198" s="50"/>
      <c r="G198" s="52"/>
    </row>
    <row r="199" spans="1:7" s="53" customFormat="1" x14ac:dyDescent="0.25">
      <c r="A199" s="51"/>
      <c r="B199" s="51"/>
      <c r="C199" s="50"/>
      <c r="D199" s="50"/>
      <c r="E199" s="50"/>
      <c r="F199" s="50"/>
      <c r="G199" s="52"/>
    </row>
    <row r="200" spans="1:7" s="53" customFormat="1" x14ac:dyDescent="0.25">
      <c r="A200" s="51"/>
      <c r="B200" s="51"/>
      <c r="C200" s="50"/>
      <c r="D200" s="50"/>
      <c r="E200" s="50"/>
      <c r="F200" s="50"/>
      <c r="G200" s="52"/>
    </row>
    <row r="201" spans="1:7" s="53" customFormat="1" x14ac:dyDescent="0.25">
      <c r="A201" s="51"/>
      <c r="B201" s="51"/>
      <c r="C201" s="50"/>
      <c r="D201" s="50"/>
      <c r="E201" s="50"/>
      <c r="F201" s="50"/>
      <c r="G201" s="52"/>
    </row>
    <row r="202" spans="1:7" s="53" customFormat="1" x14ac:dyDescent="0.25">
      <c r="A202" s="51"/>
      <c r="B202" s="51"/>
      <c r="C202" s="50"/>
      <c r="D202" s="50"/>
      <c r="E202" s="50"/>
      <c r="F202" s="50"/>
      <c r="G202" s="52"/>
    </row>
    <row r="203" spans="1:7" s="53" customFormat="1" x14ac:dyDescent="0.25">
      <c r="A203" s="51"/>
      <c r="B203" s="51"/>
      <c r="C203" s="50"/>
      <c r="D203" s="50"/>
      <c r="E203" s="50"/>
      <c r="F203" s="50"/>
      <c r="G203" s="52"/>
    </row>
    <row r="204" spans="1:7" s="53" customFormat="1" x14ac:dyDescent="0.25">
      <c r="A204" s="51"/>
      <c r="B204" s="51"/>
      <c r="C204" s="50"/>
      <c r="D204" s="50"/>
      <c r="E204" s="50"/>
      <c r="F204" s="50"/>
      <c r="G204" s="52"/>
    </row>
    <row r="205" spans="1:7" s="53" customFormat="1" x14ac:dyDescent="0.25">
      <c r="A205" s="51"/>
      <c r="B205" s="51"/>
      <c r="C205" s="50"/>
      <c r="D205" s="50"/>
      <c r="E205" s="50"/>
      <c r="F205" s="50"/>
      <c r="G205" s="52"/>
    </row>
    <row r="206" spans="1:7" s="53" customFormat="1" x14ac:dyDescent="0.25">
      <c r="A206" s="51"/>
      <c r="B206" s="51"/>
      <c r="C206" s="50"/>
      <c r="D206" s="50"/>
      <c r="E206" s="50"/>
      <c r="F206" s="50"/>
      <c r="G206" s="52"/>
    </row>
    <row r="207" spans="1:7" s="53" customFormat="1" x14ac:dyDescent="0.25">
      <c r="A207" s="51"/>
      <c r="B207" s="51"/>
      <c r="C207" s="50"/>
      <c r="D207" s="50"/>
      <c r="E207" s="50"/>
      <c r="F207" s="50"/>
      <c r="G207" s="52"/>
    </row>
    <row r="208" spans="1:7" s="53" customFormat="1" x14ac:dyDescent="0.25">
      <c r="A208" s="51"/>
      <c r="B208" s="51"/>
      <c r="C208" s="50"/>
      <c r="D208" s="50"/>
      <c r="E208" s="50"/>
      <c r="F208" s="50"/>
      <c r="G208" s="52"/>
    </row>
    <row r="209" spans="1:7" s="53" customFormat="1" x14ac:dyDescent="0.25">
      <c r="A209" s="51"/>
      <c r="B209" s="51"/>
      <c r="C209" s="50"/>
      <c r="D209" s="50"/>
      <c r="E209" s="50"/>
      <c r="F209" s="50"/>
      <c r="G209" s="52"/>
    </row>
    <row r="210" spans="1:7" s="53" customFormat="1" x14ac:dyDescent="0.25">
      <c r="A210" s="51"/>
      <c r="B210" s="51"/>
      <c r="C210" s="50"/>
      <c r="D210" s="50"/>
      <c r="E210" s="50"/>
      <c r="F210" s="50"/>
      <c r="G210" s="52"/>
    </row>
    <row r="211" spans="1:7" s="53" customFormat="1" x14ac:dyDescent="0.25">
      <c r="A211" s="51"/>
      <c r="B211" s="51"/>
      <c r="C211" s="50"/>
      <c r="D211" s="50"/>
      <c r="E211" s="50"/>
      <c r="F211" s="50"/>
      <c r="G211" s="52"/>
    </row>
    <row r="212" spans="1:7" s="53" customFormat="1" x14ac:dyDescent="0.25">
      <c r="A212" s="51"/>
      <c r="B212" s="51"/>
      <c r="C212" s="50"/>
      <c r="D212" s="50"/>
      <c r="E212" s="50"/>
      <c r="F212" s="50"/>
      <c r="G212" s="52"/>
    </row>
    <row r="213" spans="1:7" s="53" customFormat="1" x14ac:dyDescent="0.25">
      <c r="A213" s="51"/>
      <c r="B213" s="51"/>
      <c r="C213" s="50"/>
      <c r="D213" s="50"/>
      <c r="E213" s="50"/>
      <c r="F213" s="50"/>
      <c r="G213" s="52"/>
    </row>
    <row r="214" spans="1:7" s="53" customFormat="1" x14ac:dyDescent="0.25">
      <c r="A214" s="51"/>
      <c r="B214" s="51"/>
      <c r="C214" s="50"/>
      <c r="D214" s="50"/>
      <c r="E214" s="50"/>
      <c r="F214" s="50"/>
      <c r="G214" s="52"/>
    </row>
    <row r="215" spans="1:7" s="53" customFormat="1" x14ac:dyDescent="0.25">
      <c r="A215" s="51"/>
      <c r="B215" s="51"/>
      <c r="C215" s="50"/>
      <c r="D215" s="50"/>
      <c r="E215" s="50"/>
      <c r="F215" s="50"/>
      <c r="G215" s="52"/>
    </row>
    <row r="216" spans="1:7" s="53" customFormat="1" x14ac:dyDescent="0.25">
      <c r="A216" s="51"/>
      <c r="B216" s="51"/>
      <c r="C216" s="50"/>
      <c r="D216" s="50"/>
      <c r="E216" s="50"/>
      <c r="F216" s="50"/>
      <c r="G216" s="52"/>
    </row>
    <row r="217" spans="1:7" s="53" customFormat="1" x14ac:dyDescent="0.25">
      <c r="A217" s="51"/>
      <c r="B217" s="51"/>
      <c r="C217" s="50"/>
      <c r="D217" s="50"/>
      <c r="E217" s="50"/>
      <c r="F217" s="50"/>
      <c r="G217" s="52"/>
    </row>
    <row r="218" spans="1:7" s="53" customFormat="1" x14ac:dyDescent="0.25">
      <c r="A218" s="51"/>
      <c r="B218" s="51"/>
      <c r="C218" s="50"/>
      <c r="D218" s="50"/>
      <c r="E218" s="50"/>
      <c r="F218" s="50"/>
      <c r="G218" s="52"/>
    </row>
    <row r="219" spans="1:7" s="53" customFormat="1" x14ac:dyDescent="0.25">
      <c r="A219" s="51"/>
      <c r="B219" s="51"/>
      <c r="C219" s="50"/>
      <c r="D219" s="50"/>
      <c r="E219" s="50"/>
      <c r="F219" s="50"/>
      <c r="G219" s="52"/>
    </row>
    <row r="220" spans="1:7" s="53" customFormat="1" x14ac:dyDescent="0.25">
      <c r="A220" s="51"/>
      <c r="B220" s="51"/>
      <c r="C220" s="50"/>
      <c r="D220" s="50"/>
      <c r="E220" s="50"/>
      <c r="F220" s="50"/>
      <c r="G220" s="52"/>
    </row>
    <row r="221" spans="1:7" s="53" customFormat="1" x14ac:dyDescent="0.25">
      <c r="A221" s="51"/>
      <c r="B221" s="51"/>
      <c r="C221" s="50"/>
      <c r="D221" s="50"/>
      <c r="E221" s="50"/>
      <c r="F221" s="50"/>
      <c r="G221" s="52"/>
    </row>
    <row r="222" spans="1:7" s="53" customFormat="1" x14ac:dyDescent="0.25">
      <c r="A222" s="51"/>
      <c r="B222" s="51"/>
      <c r="C222" s="50"/>
      <c r="D222" s="50"/>
      <c r="E222" s="50"/>
      <c r="F222" s="50"/>
      <c r="G222" s="52"/>
    </row>
    <row r="223" spans="1:7" s="53" customFormat="1" x14ac:dyDescent="0.25">
      <c r="A223" s="51"/>
      <c r="B223" s="51"/>
      <c r="C223" s="50"/>
      <c r="D223" s="50"/>
      <c r="E223" s="50"/>
      <c r="F223" s="50"/>
      <c r="G223" s="52"/>
    </row>
    <row r="224" spans="1:7" s="53" customFormat="1" x14ac:dyDescent="0.25">
      <c r="A224" s="51"/>
      <c r="B224" s="51"/>
      <c r="C224" s="50"/>
      <c r="D224" s="50"/>
      <c r="E224" s="50"/>
      <c r="F224" s="50"/>
      <c r="G224" s="52"/>
    </row>
    <row r="225" spans="1:7" s="53" customFormat="1" x14ac:dyDescent="0.25">
      <c r="A225" s="51"/>
      <c r="B225" s="51"/>
      <c r="C225" s="50"/>
      <c r="D225" s="50"/>
      <c r="E225" s="50"/>
      <c r="F225" s="50"/>
      <c r="G225" s="52"/>
    </row>
    <row r="226" spans="1:7" s="53" customFormat="1" x14ac:dyDescent="0.25">
      <c r="A226" s="51"/>
      <c r="B226" s="51"/>
      <c r="C226" s="50"/>
      <c r="D226" s="50"/>
      <c r="E226" s="50"/>
      <c r="F226" s="50"/>
      <c r="G226" s="52"/>
    </row>
    <row r="227" spans="1:7" s="53" customFormat="1" x14ac:dyDescent="0.25">
      <c r="A227" s="51"/>
      <c r="B227" s="51"/>
      <c r="C227" s="50"/>
      <c r="D227" s="50"/>
      <c r="E227" s="50"/>
      <c r="F227" s="50"/>
      <c r="G227" s="52"/>
    </row>
    <row r="228" spans="1:7" s="53" customFormat="1" x14ac:dyDescent="0.25">
      <c r="A228" s="51"/>
      <c r="B228" s="51"/>
      <c r="C228" s="50"/>
      <c r="D228" s="50"/>
      <c r="E228" s="50"/>
      <c r="F228" s="50"/>
      <c r="G228" s="52"/>
    </row>
    <row r="229" spans="1:7" s="53" customFormat="1" x14ac:dyDescent="0.25">
      <c r="A229" s="51"/>
      <c r="B229" s="51"/>
      <c r="C229" s="50"/>
      <c r="D229" s="50"/>
      <c r="E229" s="50"/>
      <c r="F229" s="50"/>
      <c r="G229" s="52"/>
    </row>
    <row r="230" spans="1:7" s="53" customFormat="1" x14ac:dyDescent="0.25">
      <c r="A230" s="51"/>
      <c r="B230" s="51"/>
      <c r="C230" s="50"/>
      <c r="D230" s="50"/>
      <c r="E230" s="50"/>
      <c r="F230" s="50"/>
      <c r="G230" s="52"/>
    </row>
    <row r="231" spans="1:7" s="53" customFormat="1" x14ac:dyDescent="0.25">
      <c r="A231" s="51"/>
      <c r="B231" s="51"/>
      <c r="C231" s="50"/>
      <c r="D231" s="50"/>
      <c r="E231" s="50"/>
      <c r="F231" s="50"/>
      <c r="G231" s="52"/>
    </row>
    <row r="232" spans="1:7" s="53" customFormat="1" x14ac:dyDescent="0.25">
      <c r="A232" s="51"/>
      <c r="B232" s="51"/>
      <c r="C232" s="50"/>
      <c r="D232" s="50"/>
      <c r="E232" s="50"/>
      <c r="F232" s="50"/>
      <c r="G232" s="52"/>
    </row>
    <row r="233" spans="1:7" s="53" customFormat="1" x14ac:dyDescent="0.25">
      <c r="A233" s="51"/>
      <c r="B233" s="51"/>
      <c r="C233" s="50"/>
      <c r="D233" s="50"/>
      <c r="E233" s="50"/>
      <c r="F233" s="50"/>
      <c r="G233" s="52"/>
    </row>
    <row r="234" spans="1:7" s="53" customFormat="1" x14ac:dyDescent="0.25">
      <c r="A234" s="51"/>
      <c r="B234" s="51"/>
      <c r="C234" s="50"/>
      <c r="D234" s="50"/>
      <c r="E234" s="50"/>
      <c r="F234" s="50"/>
      <c r="G234" s="52"/>
    </row>
    <row r="235" spans="1:7" s="53" customFormat="1" x14ac:dyDescent="0.25">
      <c r="A235" s="51"/>
      <c r="B235" s="51"/>
      <c r="C235" s="50"/>
      <c r="D235" s="50"/>
      <c r="E235" s="50"/>
      <c r="F235" s="50"/>
      <c r="G235" s="52"/>
    </row>
    <row r="236" spans="1:7" s="53" customFormat="1" x14ac:dyDescent="0.25">
      <c r="A236" s="51"/>
      <c r="B236" s="51"/>
      <c r="C236" s="50"/>
      <c r="D236" s="50"/>
      <c r="E236" s="50"/>
      <c r="F236" s="50"/>
      <c r="G236" s="52"/>
    </row>
    <row r="237" spans="1:7" s="53" customFormat="1" x14ac:dyDescent="0.25">
      <c r="A237" s="51"/>
      <c r="B237" s="51"/>
      <c r="C237" s="50"/>
      <c r="D237" s="50"/>
      <c r="E237" s="50"/>
      <c r="F237" s="50"/>
      <c r="G237" s="52"/>
    </row>
    <row r="238" spans="1:7" s="53" customFormat="1" x14ac:dyDescent="0.25">
      <c r="A238" s="51"/>
      <c r="B238" s="51"/>
      <c r="C238" s="50"/>
      <c r="D238" s="50"/>
      <c r="E238" s="50"/>
      <c r="F238" s="50"/>
      <c r="G238" s="52"/>
    </row>
    <row r="239" spans="1:7" s="53" customFormat="1" x14ac:dyDescent="0.25">
      <c r="A239" s="51"/>
      <c r="B239" s="51"/>
      <c r="C239" s="50"/>
      <c r="D239" s="50"/>
      <c r="E239" s="50"/>
      <c r="F239" s="50"/>
      <c r="G239" s="52"/>
    </row>
    <row r="240" spans="1:7" s="53" customFormat="1" x14ac:dyDescent="0.25">
      <c r="A240" s="51"/>
      <c r="B240" s="51"/>
      <c r="C240" s="50"/>
      <c r="D240" s="50"/>
      <c r="E240" s="50"/>
      <c r="F240" s="50"/>
      <c r="G240" s="52"/>
    </row>
    <row r="241" spans="1:7" s="53" customFormat="1" x14ac:dyDescent="0.25">
      <c r="A241" s="51"/>
      <c r="B241" s="51"/>
      <c r="C241" s="50"/>
      <c r="D241" s="50"/>
      <c r="E241" s="50"/>
      <c r="F241" s="50"/>
      <c r="G241" s="52"/>
    </row>
    <row r="242" spans="1:7" s="53" customFormat="1" x14ac:dyDescent="0.25">
      <c r="A242" s="51"/>
      <c r="B242" s="51"/>
      <c r="C242" s="50"/>
      <c r="D242" s="50"/>
      <c r="E242" s="50"/>
      <c r="F242" s="50"/>
      <c r="G242" s="52"/>
    </row>
    <row r="243" spans="1:7" s="53" customFormat="1" x14ac:dyDescent="0.25">
      <c r="A243" s="51"/>
      <c r="B243" s="51"/>
      <c r="C243" s="50"/>
      <c r="D243" s="50"/>
      <c r="E243" s="50"/>
      <c r="F243" s="50"/>
      <c r="G243" s="52"/>
    </row>
    <row r="244" spans="1:7" s="53" customFormat="1" x14ac:dyDescent="0.25">
      <c r="A244" s="51"/>
      <c r="B244" s="51"/>
      <c r="C244" s="50"/>
      <c r="D244" s="50"/>
      <c r="E244" s="50"/>
      <c r="F244" s="50"/>
      <c r="G244" s="52"/>
    </row>
    <row r="245" spans="1:7" s="53" customFormat="1" x14ac:dyDescent="0.25">
      <c r="A245" s="51"/>
      <c r="B245" s="51"/>
      <c r="C245" s="50"/>
      <c r="D245" s="50"/>
      <c r="E245" s="50"/>
      <c r="F245" s="50"/>
      <c r="G245" s="52"/>
    </row>
    <row r="246" spans="1:7" s="53" customFormat="1" x14ac:dyDescent="0.25">
      <c r="A246" s="51"/>
      <c r="B246" s="51"/>
      <c r="C246" s="50"/>
      <c r="D246" s="50"/>
      <c r="E246" s="50"/>
      <c r="F246" s="50"/>
      <c r="G246" s="52"/>
    </row>
    <row r="247" spans="1:7" s="53" customFormat="1" x14ac:dyDescent="0.25">
      <c r="A247" s="51"/>
      <c r="B247" s="51"/>
      <c r="C247" s="50"/>
      <c r="D247" s="50"/>
      <c r="E247" s="50"/>
      <c r="F247" s="50"/>
      <c r="G247" s="52"/>
    </row>
    <row r="248" spans="1:7" s="53" customFormat="1" x14ac:dyDescent="0.25">
      <c r="A248" s="51"/>
      <c r="B248" s="51"/>
      <c r="C248" s="50"/>
      <c r="D248" s="50"/>
      <c r="E248" s="50"/>
      <c r="F248" s="50"/>
      <c r="G248" s="52"/>
    </row>
    <row r="249" spans="1:7" s="53" customFormat="1" x14ac:dyDescent="0.25">
      <c r="A249" s="51"/>
      <c r="B249" s="51"/>
      <c r="C249" s="50"/>
      <c r="D249" s="50"/>
      <c r="E249" s="50"/>
      <c r="F249" s="50"/>
      <c r="G249" s="52"/>
    </row>
    <row r="250" spans="1:7" s="53" customFormat="1" x14ac:dyDescent="0.25">
      <c r="A250" s="51"/>
      <c r="B250" s="51"/>
      <c r="C250" s="50"/>
      <c r="D250" s="50"/>
      <c r="E250" s="50"/>
      <c r="F250" s="50"/>
      <c r="G250" s="52"/>
    </row>
    <row r="251" spans="1:7" s="53" customFormat="1" x14ac:dyDescent="0.25">
      <c r="A251" s="51"/>
      <c r="B251" s="51"/>
      <c r="C251" s="50"/>
      <c r="D251" s="50"/>
      <c r="E251" s="50"/>
      <c r="F251" s="50"/>
      <c r="G251" s="52"/>
    </row>
    <row r="252" spans="1:7" s="53" customFormat="1" x14ac:dyDescent="0.25">
      <c r="A252" s="51"/>
      <c r="B252" s="51"/>
      <c r="C252" s="50"/>
      <c r="D252" s="50"/>
      <c r="E252" s="50"/>
      <c r="F252" s="50"/>
      <c r="G252" s="52"/>
    </row>
    <row r="253" spans="1:7" s="53" customFormat="1" x14ac:dyDescent="0.25">
      <c r="A253" s="51"/>
      <c r="B253" s="51"/>
      <c r="C253" s="50"/>
      <c r="D253" s="50"/>
      <c r="E253" s="50"/>
      <c r="F253" s="50"/>
      <c r="G253" s="52"/>
    </row>
    <row r="254" spans="1:7" s="53" customFormat="1" x14ac:dyDescent="0.25">
      <c r="A254" s="51"/>
      <c r="B254" s="51"/>
      <c r="C254" s="50"/>
      <c r="D254" s="50"/>
      <c r="E254" s="50"/>
      <c r="F254" s="50"/>
      <c r="G254" s="52"/>
    </row>
    <row r="255" spans="1:7" s="53" customFormat="1" x14ac:dyDescent="0.25">
      <c r="A255" s="51"/>
      <c r="B255" s="51"/>
      <c r="C255" s="50"/>
      <c r="D255" s="50"/>
      <c r="E255" s="50"/>
      <c r="F255" s="50"/>
      <c r="G255" s="52"/>
    </row>
    <row r="256" spans="1:7" s="53" customFormat="1" x14ac:dyDescent="0.25">
      <c r="A256" s="51"/>
      <c r="B256" s="51"/>
      <c r="C256" s="50"/>
      <c r="D256" s="50"/>
      <c r="E256" s="50"/>
      <c r="F256" s="50"/>
      <c r="G256" s="52"/>
    </row>
    <row r="257" spans="1:7" s="53" customFormat="1" x14ac:dyDescent="0.25">
      <c r="A257" s="51"/>
      <c r="B257" s="51"/>
      <c r="C257" s="50"/>
      <c r="D257" s="50"/>
      <c r="E257" s="50"/>
      <c r="F257" s="50"/>
      <c r="G257" s="52"/>
    </row>
    <row r="258" spans="1:7" s="53" customFormat="1" x14ac:dyDescent="0.25">
      <c r="A258" s="51"/>
      <c r="B258" s="51"/>
      <c r="C258" s="50"/>
      <c r="D258" s="50"/>
      <c r="E258" s="50"/>
      <c r="F258" s="50"/>
      <c r="G258" s="52"/>
    </row>
    <row r="259" spans="1:7" s="53" customFormat="1" x14ac:dyDescent="0.25">
      <c r="A259" s="51"/>
      <c r="B259" s="51"/>
      <c r="C259" s="50"/>
      <c r="D259" s="50"/>
      <c r="E259" s="50"/>
      <c r="F259" s="50"/>
      <c r="G259" s="52"/>
    </row>
    <row r="260" spans="1:7" s="53" customFormat="1" x14ac:dyDescent="0.25">
      <c r="A260" s="51"/>
      <c r="B260" s="51"/>
      <c r="C260" s="50"/>
      <c r="D260" s="50"/>
      <c r="E260" s="50"/>
      <c r="F260" s="50"/>
      <c r="G260" s="52"/>
    </row>
    <row r="261" spans="1:7" s="53" customFormat="1" x14ac:dyDescent="0.25">
      <c r="A261" s="51"/>
      <c r="B261" s="51"/>
      <c r="C261" s="50"/>
      <c r="D261" s="50"/>
      <c r="E261" s="50"/>
      <c r="F261" s="50"/>
      <c r="G261" s="52"/>
    </row>
    <row r="262" spans="1:7" s="53" customFormat="1" x14ac:dyDescent="0.25">
      <c r="A262" s="51"/>
      <c r="B262" s="51"/>
      <c r="C262" s="50"/>
      <c r="D262" s="50"/>
      <c r="E262" s="50"/>
      <c r="F262" s="50"/>
      <c r="G262" s="52"/>
    </row>
    <row r="263" spans="1:7" s="53" customFormat="1" x14ac:dyDescent="0.25">
      <c r="A263" s="51"/>
      <c r="B263" s="51"/>
      <c r="C263" s="50"/>
      <c r="D263" s="50"/>
      <c r="E263" s="50"/>
      <c r="F263" s="50"/>
      <c r="G263" s="52"/>
    </row>
    <row r="264" spans="1:7" s="53" customFormat="1" x14ac:dyDescent="0.25">
      <c r="A264" s="51"/>
      <c r="B264" s="51"/>
      <c r="C264" s="50"/>
      <c r="D264" s="50"/>
      <c r="E264" s="50"/>
      <c r="F264" s="50"/>
      <c r="G264" s="52"/>
    </row>
    <row r="265" spans="1:7" s="53" customFormat="1" x14ac:dyDescent="0.25">
      <c r="A265" s="51"/>
      <c r="B265" s="51"/>
      <c r="C265" s="50"/>
      <c r="D265" s="50"/>
      <c r="E265" s="50"/>
      <c r="F265" s="50"/>
      <c r="G265" s="52"/>
    </row>
    <row r="266" spans="1:7" s="53" customFormat="1" x14ac:dyDescent="0.25">
      <c r="A266" s="51"/>
      <c r="B266" s="51"/>
      <c r="C266" s="50"/>
      <c r="D266" s="50"/>
      <c r="E266" s="50"/>
      <c r="F266" s="50"/>
      <c r="G266" s="52"/>
    </row>
    <row r="267" spans="1:7" s="53" customFormat="1" x14ac:dyDescent="0.25">
      <c r="A267" s="51"/>
      <c r="B267" s="51"/>
      <c r="C267" s="50"/>
      <c r="D267" s="50"/>
      <c r="E267" s="50"/>
      <c r="F267" s="50"/>
      <c r="G267" s="52"/>
    </row>
    <row r="268" spans="1:7" s="53" customFormat="1" x14ac:dyDescent="0.25">
      <c r="A268" s="51"/>
      <c r="B268" s="51"/>
      <c r="C268" s="50"/>
      <c r="D268" s="50"/>
      <c r="E268" s="50"/>
      <c r="F268" s="50"/>
      <c r="G268" s="52"/>
    </row>
    <row r="269" spans="1:7" s="53" customFormat="1" x14ac:dyDescent="0.25">
      <c r="A269" s="51"/>
      <c r="B269" s="51"/>
      <c r="C269" s="50"/>
      <c r="D269" s="50"/>
      <c r="E269" s="50"/>
      <c r="F269" s="50"/>
      <c r="G269" s="52"/>
    </row>
    <row r="270" spans="1:7" s="53" customFormat="1" x14ac:dyDescent="0.25">
      <c r="A270" s="51"/>
      <c r="B270" s="51"/>
      <c r="C270" s="50"/>
      <c r="D270" s="50"/>
      <c r="E270" s="50"/>
      <c r="F270" s="50"/>
      <c r="G270" s="52"/>
    </row>
    <row r="271" spans="1:7" s="53" customFormat="1" x14ac:dyDescent="0.25">
      <c r="A271" s="51"/>
      <c r="B271" s="51"/>
      <c r="C271" s="50"/>
      <c r="D271" s="50"/>
      <c r="E271" s="50"/>
      <c r="F271" s="50"/>
      <c r="G271" s="52"/>
    </row>
    <row r="272" spans="1:7" s="53" customFormat="1" x14ac:dyDescent="0.25">
      <c r="A272" s="51"/>
      <c r="B272" s="51"/>
      <c r="C272" s="50"/>
      <c r="D272" s="50"/>
      <c r="E272" s="50"/>
      <c r="F272" s="50"/>
      <c r="G272" s="52"/>
    </row>
    <row r="273" spans="1:7" s="53" customFormat="1" x14ac:dyDescent="0.25">
      <c r="A273" s="51"/>
      <c r="B273" s="51"/>
      <c r="C273" s="50"/>
      <c r="D273" s="50"/>
      <c r="E273" s="50"/>
      <c r="F273" s="50"/>
      <c r="G273" s="52"/>
    </row>
    <row r="274" spans="1:7" s="53" customFormat="1" x14ac:dyDescent="0.25">
      <c r="A274" s="51"/>
      <c r="B274" s="51"/>
      <c r="C274" s="50"/>
      <c r="D274" s="50"/>
      <c r="E274" s="50"/>
      <c r="F274" s="50"/>
      <c r="G274" s="52"/>
    </row>
    <row r="275" spans="1:7" s="53" customFormat="1" x14ac:dyDescent="0.25">
      <c r="A275" s="51"/>
      <c r="B275" s="51"/>
      <c r="C275" s="50"/>
      <c r="D275" s="50"/>
      <c r="E275" s="50"/>
      <c r="F275" s="50"/>
      <c r="G275" s="52"/>
    </row>
    <row r="276" spans="1:7" s="53" customFormat="1" x14ac:dyDescent="0.25">
      <c r="A276" s="51"/>
      <c r="B276" s="51"/>
      <c r="C276" s="50"/>
      <c r="D276" s="50"/>
      <c r="E276" s="50"/>
      <c r="F276" s="50"/>
      <c r="G276" s="52"/>
    </row>
    <row r="277" spans="1:7" s="53" customFormat="1" x14ac:dyDescent="0.25">
      <c r="A277" s="51"/>
      <c r="B277" s="51"/>
      <c r="C277" s="50"/>
      <c r="D277" s="50"/>
      <c r="E277" s="50"/>
      <c r="F277" s="50"/>
      <c r="G277" s="52"/>
    </row>
    <row r="278" spans="1:7" s="53" customFormat="1" x14ac:dyDescent="0.25">
      <c r="A278" s="51"/>
      <c r="B278" s="51"/>
      <c r="C278" s="50"/>
      <c r="D278" s="50"/>
      <c r="E278" s="50"/>
      <c r="F278" s="50"/>
      <c r="G278" s="52"/>
    </row>
    <row r="279" spans="1:7" s="53" customFormat="1" x14ac:dyDescent="0.25">
      <c r="A279" s="51"/>
      <c r="B279" s="51"/>
      <c r="C279" s="50"/>
      <c r="D279" s="50"/>
      <c r="E279" s="50"/>
      <c r="F279" s="50"/>
      <c r="G279" s="52"/>
    </row>
    <row r="280" spans="1:7" s="53" customFormat="1" x14ac:dyDescent="0.25">
      <c r="A280" s="51"/>
      <c r="B280" s="51"/>
      <c r="C280" s="50"/>
      <c r="D280" s="50"/>
      <c r="E280" s="50"/>
      <c r="F280" s="50"/>
      <c r="G280" s="52"/>
    </row>
    <row r="281" spans="1:7" s="53" customFormat="1" x14ac:dyDescent="0.25">
      <c r="A281" s="51"/>
      <c r="B281" s="51"/>
      <c r="C281" s="50"/>
      <c r="D281" s="50"/>
      <c r="E281" s="50"/>
      <c r="F281" s="50"/>
      <c r="G281" s="52"/>
    </row>
    <row r="282" spans="1:7" s="53" customFormat="1" x14ac:dyDescent="0.25">
      <c r="A282" s="51"/>
      <c r="B282" s="51"/>
      <c r="C282" s="50"/>
      <c r="D282" s="50"/>
      <c r="E282" s="50"/>
      <c r="F282" s="50"/>
      <c r="G282" s="52"/>
    </row>
    <row r="283" spans="1:7" s="53" customFormat="1" x14ac:dyDescent="0.25">
      <c r="A283" s="51"/>
      <c r="B283" s="51"/>
      <c r="C283" s="50"/>
      <c r="D283" s="50"/>
      <c r="E283" s="50"/>
      <c r="F283" s="50"/>
      <c r="G283" s="52"/>
    </row>
    <row r="284" spans="1:7" s="53" customFormat="1" x14ac:dyDescent="0.25">
      <c r="A284" s="51"/>
      <c r="B284" s="51"/>
      <c r="C284" s="50"/>
      <c r="D284" s="50"/>
      <c r="E284" s="50"/>
      <c r="F284" s="50"/>
      <c r="G284" s="52"/>
    </row>
    <row r="285" spans="1:7" s="53" customFormat="1" x14ac:dyDescent="0.25">
      <c r="A285" s="51"/>
      <c r="B285" s="51"/>
      <c r="C285" s="50"/>
      <c r="D285" s="50"/>
      <c r="E285" s="50"/>
      <c r="F285" s="50"/>
      <c r="G285" s="52"/>
    </row>
    <row r="286" spans="1:7" s="53" customFormat="1" x14ac:dyDescent="0.25">
      <c r="A286" s="51"/>
      <c r="B286" s="51"/>
      <c r="C286" s="50"/>
      <c r="D286" s="50"/>
      <c r="E286" s="50"/>
      <c r="F286" s="50"/>
      <c r="G286" s="52"/>
    </row>
    <row r="287" spans="1:7" s="53" customFormat="1" x14ac:dyDescent="0.25">
      <c r="A287" s="51"/>
      <c r="B287" s="51"/>
      <c r="C287" s="50"/>
      <c r="D287" s="50"/>
      <c r="E287" s="50"/>
      <c r="F287" s="50"/>
      <c r="G287" s="52"/>
    </row>
    <row r="288" spans="1:7" s="53" customFormat="1" x14ac:dyDescent="0.25">
      <c r="A288" s="51"/>
      <c r="B288" s="51"/>
      <c r="C288" s="50"/>
      <c r="D288" s="50"/>
      <c r="E288" s="50"/>
      <c r="F288" s="50"/>
      <c r="G288" s="52"/>
    </row>
    <row r="289" spans="1:7" s="53" customFormat="1" x14ac:dyDescent="0.25">
      <c r="A289" s="51"/>
      <c r="B289" s="51"/>
      <c r="C289" s="50"/>
      <c r="D289" s="50"/>
      <c r="E289" s="50"/>
      <c r="F289" s="50"/>
      <c r="G289" s="52"/>
    </row>
    <row r="290" spans="1:7" s="53" customFormat="1" x14ac:dyDescent="0.25">
      <c r="A290" s="51"/>
      <c r="B290" s="51"/>
      <c r="C290" s="50"/>
      <c r="D290" s="50"/>
      <c r="E290" s="50"/>
      <c r="F290" s="50"/>
      <c r="G290" s="52"/>
    </row>
    <row r="291" spans="1:7" s="53" customFormat="1" x14ac:dyDescent="0.25">
      <c r="A291" s="51"/>
      <c r="B291" s="51"/>
      <c r="C291" s="50"/>
      <c r="D291" s="50"/>
      <c r="E291" s="50"/>
      <c r="F291" s="50"/>
      <c r="G291" s="52"/>
    </row>
    <row r="292" spans="1:7" s="53" customFormat="1" x14ac:dyDescent="0.25">
      <c r="A292" s="51"/>
      <c r="B292" s="51"/>
      <c r="C292" s="50"/>
      <c r="D292" s="50"/>
      <c r="E292" s="50"/>
      <c r="F292" s="50"/>
      <c r="G292" s="52"/>
    </row>
    <row r="293" spans="1:7" s="53" customFormat="1" x14ac:dyDescent="0.25">
      <c r="A293" s="51"/>
      <c r="B293" s="51"/>
      <c r="C293" s="50"/>
      <c r="D293" s="50"/>
      <c r="E293" s="50"/>
      <c r="F293" s="50"/>
      <c r="G293" s="52"/>
    </row>
    <row r="294" spans="1:7" s="53" customFormat="1" x14ac:dyDescent="0.25">
      <c r="A294" s="51"/>
      <c r="B294" s="51"/>
      <c r="C294" s="50"/>
      <c r="D294" s="50"/>
      <c r="E294" s="50"/>
      <c r="F294" s="50"/>
      <c r="G294" s="52"/>
    </row>
    <row r="295" spans="1:7" s="53" customFormat="1" x14ac:dyDescent="0.25">
      <c r="A295" s="51"/>
      <c r="B295" s="51"/>
      <c r="C295" s="50"/>
      <c r="D295" s="50"/>
      <c r="E295" s="50"/>
      <c r="F295" s="50"/>
      <c r="G295" s="52"/>
    </row>
    <row r="296" spans="1:7" s="53" customFormat="1" x14ac:dyDescent="0.25">
      <c r="A296" s="51"/>
      <c r="B296" s="51"/>
      <c r="C296" s="50"/>
      <c r="D296" s="50"/>
      <c r="E296" s="50"/>
      <c r="F296" s="50"/>
      <c r="G296" s="52"/>
    </row>
    <row r="297" spans="1:7" s="53" customFormat="1" x14ac:dyDescent="0.25">
      <c r="A297" s="51"/>
      <c r="B297" s="51"/>
      <c r="C297" s="50"/>
      <c r="D297" s="50"/>
      <c r="E297" s="50"/>
      <c r="F297" s="50"/>
      <c r="G297" s="52"/>
    </row>
    <row r="298" spans="1:7" s="53" customFormat="1" x14ac:dyDescent="0.25">
      <c r="A298" s="51"/>
      <c r="B298" s="51"/>
      <c r="C298" s="50"/>
      <c r="D298" s="50"/>
      <c r="E298" s="50"/>
      <c r="F298" s="50"/>
      <c r="G298" s="52"/>
    </row>
    <row r="299" spans="1:7" s="53" customFormat="1" x14ac:dyDescent="0.25">
      <c r="A299" s="51"/>
      <c r="B299" s="51"/>
      <c r="C299" s="50"/>
      <c r="D299" s="50"/>
      <c r="E299" s="50"/>
      <c r="F299" s="50"/>
      <c r="G299" s="52"/>
    </row>
    <row r="300" spans="1:7" s="53" customFormat="1" x14ac:dyDescent="0.25">
      <c r="A300" s="51"/>
      <c r="B300" s="51"/>
      <c r="C300" s="50"/>
      <c r="D300" s="50"/>
      <c r="E300" s="50"/>
      <c r="F300" s="50"/>
      <c r="G300" s="52"/>
    </row>
    <row r="301" spans="1:7" s="53" customFormat="1" x14ac:dyDescent="0.25">
      <c r="A301" s="51"/>
      <c r="B301" s="51"/>
      <c r="C301" s="50"/>
      <c r="D301" s="50"/>
      <c r="E301" s="50"/>
      <c r="F301" s="50"/>
      <c r="G301" s="52"/>
    </row>
    <row r="302" spans="1:7" s="53" customFormat="1" x14ac:dyDescent="0.25">
      <c r="A302" s="51"/>
      <c r="B302" s="51"/>
      <c r="C302" s="50"/>
      <c r="D302" s="50"/>
      <c r="E302" s="50"/>
      <c r="F302" s="50"/>
      <c r="G302" s="52"/>
    </row>
    <row r="303" spans="1:7" s="53" customFormat="1" x14ac:dyDescent="0.25">
      <c r="A303" s="51"/>
      <c r="B303" s="51"/>
      <c r="C303" s="50"/>
      <c r="D303" s="50"/>
      <c r="E303" s="50"/>
      <c r="F303" s="50"/>
      <c r="G303" s="52"/>
    </row>
    <row r="304" spans="1:7" s="53" customFormat="1" x14ac:dyDescent="0.25">
      <c r="A304" s="51"/>
      <c r="B304" s="51"/>
      <c r="C304" s="50"/>
      <c r="D304" s="50"/>
      <c r="E304" s="50"/>
      <c r="F304" s="50"/>
      <c r="G304" s="52"/>
    </row>
    <row r="305" spans="1:7" s="53" customFormat="1" x14ac:dyDescent="0.25">
      <c r="A305" s="51"/>
      <c r="B305" s="51"/>
      <c r="C305" s="50"/>
      <c r="D305" s="50"/>
      <c r="E305" s="50"/>
      <c r="F305" s="50"/>
      <c r="G305" s="52"/>
    </row>
    <row r="306" spans="1:7" s="53" customFormat="1" x14ac:dyDescent="0.25">
      <c r="A306" s="51"/>
      <c r="B306" s="51"/>
      <c r="C306" s="50"/>
      <c r="D306" s="50"/>
      <c r="E306" s="50"/>
      <c r="F306" s="50"/>
      <c r="G306" s="52"/>
    </row>
    <row r="307" spans="1:7" s="53" customFormat="1" x14ac:dyDescent="0.25">
      <c r="A307" s="51"/>
      <c r="B307" s="51"/>
      <c r="C307" s="50"/>
      <c r="D307" s="50"/>
      <c r="E307" s="50"/>
      <c r="F307" s="50"/>
      <c r="G307" s="52"/>
    </row>
    <row r="308" spans="1:7" s="53" customFormat="1" x14ac:dyDescent="0.25">
      <c r="A308" s="51"/>
      <c r="B308" s="51"/>
      <c r="C308" s="50"/>
      <c r="D308" s="50"/>
      <c r="E308" s="50"/>
      <c r="F308" s="50"/>
      <c r="G308" s="52"/>
    </row>
    <row r="309" spans="1:7" s="53" customFormat="1" x14ac:dyDescent="0.25">
      <c r="A309" s="51"/>
      <c r="B309" s="51"/>
      <c r="C309" s="50"/>
      <c r="D309" s="50"/>
      <c r="E309" s="50"/>
      <c r="F309" s="50"/>
      <c r="G309" s="52"/>
    </row>
    <row r="310" spans="1:7" s="53" customFormat="1" x14ac:dyDescent="0.25">
      <c r="A310" s="51"/>
      <c r="B310" s="51"/>
      <c r="C310" s="50"/>
      <c r="D310" s="50"/>
      <c r="E310" s="50"/>
      <c r="F310" s="50"/>
      <c r="G310" s="52"/>
    </row>
    <row r="311" spans="1:7" s="53" customFormat="1" x14ac:dyDescent="0.25">
      <c r="A311" s="51"/>
      <c r="B311" s="51"/>
      <c r="C311" s="50"/>
      <c r="D311" s="50"/>
      <c r="E311" s="50"/>
      <c r="F311" s="50"/>
      <c r="G311" s="52"/>
    </row>
    <row r="312" spans="1:7" s="53" customFormat="1" x14ac:dyDescent="0.25">
      <c r="A312" s="51"/>
      <c r="B312" s="51"/>
      <c r="C312" s="50"/>
      <c r="D312" s="50"/>
      <c r="E312" s="50"/>
      <c r="F312" s="50"/>
      <c r="G312" s="52"/>
    </row>
    <row r="313" spans="1:7" s="53" customFormat="1" x14ac:dyDescent="0.25">
      <c r="A313" s="51"/>
      <c r="B313" s="51"/>
      <c r="C313" s="50"/>
      <c r="D313" s="50"/>
      <c r="E313" s="50"/>
      <c r="F313" s="50"/>
      <c r="G313" s="52"/>
    </row>
    <row r="314" spans="1:7" s="53" customFormat="1" x14ac:dyDescent="0.25">
      <c r="A314" s="51"/>
      <c r="B314" s="51"/>
      <c r="C314" s="50"/>
      <c r="D314" s="50"/>
      <c r="E314" s="50"/>
      <c r="F314" s="50"/>
      <c r="G314" s="52"/>
    </row>
    <row r="315" spans="1:7" s="53" customFormat="1" x14ac:dyDescent="0.25">
      <c r="A315" s="51"/>
      <c r="B315" s="51"/>
      <c r="C315" s="50"/>
      <c r="D315" s="50"/>
      <c r="E315" s="50"/>
      <c r="F315" s="50"/>
      <c r="G315" s="52"/>
    </row>
    <row r="316" spans="1:7" s="53" customFormat="1" x14ac:dyDescent="0.25">
      <c r="A316" s="51"/>
      <c r="B316" s="51"/>
      <c r="C316" s="50"/>
      <c r="D316" s="50"/>
      <c r="E316" s="50"/>
      <c r="F316" s="50"/>
      <c r="G316" s="52"/>
    </row>
    <row r="317" spans="1:7" s="53" customFormat="1" x14ac:dyDescent="0.25">
      <c r="A317" s="51"/>
      <c r="B317" s="51"/>
      <c r="C317" s="50"/>
      <c r="D317" s="50"/>
      <c r="E317" s="50"/>
      <c r="F317" s="50"/>
      <c r="G317" s="52"/>
    </row>
    <row r="318" spans="1:7" s="53" customFormat="1" x14ac:dyDescent="0.25">
      <c r="A318" s="51"/>
      <c r="B318" s="51"/>
      <c r="C318" s="50"/>
      <c r="D318" s="50"/>
      <c r="E318" s="50"/>
      <c r="F318" s="50"/>
      <c r="G318" s="52"/>
    </row>
    <row r="319" spans="1:7" s="53" customFormat="1" x14ac:dyDescent="0.25">
      <c r="A319" s="51"/>
      <c r="B319" s="51"/>
      <c r="C319" s="50"/>
      <c r="D319" s="50"/>
      <c r="E319" s="50"/>
      <c r="F319" s="50"/>
      <c r="G319" s="52"/>
    </row>
    <row r="320" spans="1:7" s="53" customFormat="1" x14ac:dyDescent="0.25">
      <c r="A320" s="51"/>
      <c r="B320" s="51"/>
      <c r="C320" s="50"/>
      <c r="D320" s="50"/>
      <c r="E320" s="50"/>
      <c r="F320" s="50"/>
      <c r="G320" s="52"/>
    </row>
    <row r="321" spans="1:7" s="53" customFormat="1" x14ac:dyDescent="0.25">
      <c r="A321" s="51"/>
      <c r="B321" s="51"/>
      <c r="C321" s="50"/>
      <c r="D321" s="50"/>
      <c r="E321" s="50"/>
      <c r="F321" s="50"/>
      <c r="G321" s="52"/>
    </row>
    <row r="322" spans="1:7" s="53" customFormat="1" x14ac:dyDescent="0.25">
      <c r="A322" s="51"/>
      <c r="B322" s="51"/>
      <c r="C322" s="50"/>
      <c r="D322" s="50"/>
      <c r="E322" s="50"/>
      <c r="F322" s="50"/>
      <c r="G322" s="52"/>
    </row>
    <row r="323" spans="1:7" s="53" customFormat="1" x14ac:dyDescent="0.25">
      <c r="A323" s="51"/>
      <c r="B323" s="51"/>
      <c r="C323" s="50"/>
      <c r="D323" s="50"/>
      <c r="E323" s="50"/>
      <c r="F323" s="50"/>
      <c r="G323" s="52"/>
    </row>
    <row r="324" spans="1:7" s="53" customFormat="1" x14ac:dyDescent="0.25">
      <c r="A324" s="51"/>
      <c r="B324" s="51"/>
      <c r="C324" s="50"/>
      <c r="D324" s="50"/>
      <c r="E324" s="50"/>
      <c r="F324" s="50"/>
      <c r="G324" s="52"/>
    </row>
    <row r="325" spans="1:7" s="53" customFormat="1" x14ac:dyDescent="0.25">
      <c r="A325" s="51"/>
      <c r="B325" s="51"/>
      <c r="C325" s="50"/>
      <c r="D325" s="50"/>
      <c r="E325" s="50"/>
      <c r="F325" s="50"/>
      <c r="G325" s="52"/>
    </row>
    <row r="326" spans="1:7" s="53" customFormat="1" x14ac:dyDescent="0.25">
      <c r="A326" s="51"/>
      <c r="B326" s="51"/>
      <c r="C326" s="50"/>
      <c r="D326" s="50"/>
      <c r="E326" s="50"/>
      <c r="F326" s="50"/>
      <c r="G326" s="52"/>
    </row>
    <row r="327" spans="1:7" s="53" customFormat="1" x14ac:dyDescent="0.25">
      <c r="A327" s="51"/>
      <c r="B327" s="51"/>
      <c r="C327" s="50"/>
      <c r="D327" s="50"/>
      <c r="E327" s="50"/>
      <c r="F327" s="50"/>
      <c r="G327" s="52"/>
    </row>
    <row r="328" spans="1:7" s="53" customFormat="1" x14ac:dyDescent="0.25">
      <c r="A328" s="51"/>
      <c r="B328" s="51"/>
      <c r="C328" s="50"/>
      <c r="D328" s="50"/>
      <c r="E328" s="50"/>
      <c r="F328" s="50"/>
      <c r="G328" s="52"/>
    </row>
    <row r="329" spans="1:7" s="53" customFormat="1" x14ac:dyDescent="0.25">
      <c r="A329" s="51"/>
      <c r="B329" s="51"/>
      <c r="C329" s="50"/>
      <c r="D329" s="50"/>
      <c r="E329" s="50"/>
      <c r="F329" s="50"/>
      <c r="G329" s="52"/>
    </row>
    <row r="330" spans="1:7" s="53" customFormat="1" x14ac:dyDescent="0.25">
      <c r="A330" s="51"/>
      <c r="B330" s="51"/>
      <c r="C330" s="50"/>
      <c r="D330" s="50"/>
      <c r="E330" s="50"/>
      <c r="F330" s="50"/>
      <c r="G330" s="52"/>
    </row>
    <row r="331" spans="1:7" s="53" customFormat="1" x14ac:dyDescent="0.25">
      <c r="A331" s="51"/>
      <c r="B331" s="51"/>
      <c r="C331" s="50"/>
      <c r="D331" s="50"/>
      <c r="E331" s="50"/>
      <c r="F331" s="50"/>
      <c r="G331" s="52"/>
    </row>
    <row r="332" spans="1:7" s="53" customFormat="1" x14ac:dyDescent="0.25">
      <c r="A332" s="51"/>
      <c r="B332" s="51"/>
      <c r="C332" s="50"/>
      <c r="D332" s="50"/>
      <c r="E332" s="50"/>
      <c r="F332" s="50"/>
      <c r="G332" s="52"/>
    </row>
    <row r="333" spans="1:7" s="53" customFormat="1" x14ac:dyDescent="0.25">
      <c r="A333" s="51"/>
      <c r="B333" s="51"/>
      <c r="C333" s="50"/>
      <c r="D333" s="50"/>
      <c r="E333" s="50"/>
      <c r="F333" s="50"/>
      <c r="G333" s="52"/>
    </row>
    <row r="334" spans="1:7" s="53" customFormat="1" x14ac:dyDescent="0.25">
      <c r="A334" s="51"/>
      <c r="B334" s="51"/>
      <c r="C334" s="50"/>
      <c r="D334" s="50"/>
      <c r="E334" s="50"/>
      <c r="F334" s="50"/>
      <c r="G334" s="52"/>
    </row>
    <row r="335" spans="1:7" s="53" customFormat="1" x14ac:dyDescent="0.25">
      <c r="A335" s="51"/>
      <c r="B335" s="51"/>
      <c r="C335" s="50"/>
      <c r="D335" s="50"/>
      <c r="E335" s="50"/>
      <c r="F335" s="50"/>
      <c r="G335" s="52"/>
    </row>
    <row r="336" spans="1:7" s="53" customFormat="1" x14ac:dyDescent="0.25">
      <c r="A336" s="51"/>
      <c r="B336" s="51"/>
      <c r="C336" s="50"/>
      <c r="D336" s="50"/>
      <c r="E336" s="50"/>
      <c r="F336" s="50"/>
      <c r="G336" s="52"/>
    </row>
    <row r="337" spans="1:7" s="53" customFormat="1" x14ac:dyDescent="0.25">
      <c r="A337" s="51"/>
      <c r="B337" s="51"/>
      <c r="C337" s="50"/>
      <c r="D337" s="50"/>
      <c r="E337" s="50"/>
      <c r="F337" s="50"/>
      <c r="G337" s="52"/>
    </row>
    <row r="338" spans="1:7" s="53" customFormat="1" x14ac:dyDescent="0.25">
      <c r="A338" s="51"/>
      <c r="B338" s="51"/>
      <c r="C338" s="50"/>
      <c r="D338" s="50"/>
      <c r="E338" s="50"/>
      <c r="F338" s="50"/>
      <c r="G338" s="52"/>
    </row>
    <row r="339" spans="1:7" s="53" customFormat="1" x14ac:dyDescent="0.25">
      <c r="A339" s="51"/>
      <c r="B339" s="51"/>
      <c r="C339" s="50"/>
      <c r="D339" s="50"/>
      <c r="E339" s="50"/>
      <c r="F339" s="50"/>
      <c r="G339" s="52"/>
    </row>
    <row r="340" spans="1:7" s="53" customFormat="1" x14ac:dyDescent="0.25">
      <c r="A340" s="51"/>
      <c r="B340" s="51"/>
      <c r="C340" s="50"/>
      <c r="D340" s="50"/>
      <c r="E340" s="50"/>
      <c r="F340" s="50"/>
      <c r="G340" s="52"/>
    </row>
    <row r="341" spans="1:7" s="53" customFormat="1" x14ac:dyDescent="0.25">
      <c r="A341" s="51"/>
      <c r="B341" s="51"/>
      <c r="C341" s="50"/>
      <c r="D341" s="50"/>
      <c r="E341" s="50"/>
      <c r="F341" s="50"/>
      <c r="G341" s="52"/>
    </row>
    <row r="342" spans="1:7" s="53" customFormat="1" x14ac:dyDescent="0.25">
      <c r="A342" s="51"/>
      <c r="B342" s="51"/>
      <c r="C342" s="50"/>
      <c r="D342" s="50"/>
      <c r="E342" s="50"/>
      <c r="F342" s="50"/>
      <c r="G342" s="52"/>
    </row>
    <row r="343" spans="1:7" s="53" customFormat="1" x14ac:dyDescent="0.25">
      <c r="A343" s="51"/>
      <c r="B343" s="51"/>
      <c r="C343" s="50"/>
      <c r="D343" s="50"/>
      <c r="E343" s="50"/>
      <c r="F343" s="50"/>
      <c r="G343" s="52"/>
    </row>
    <row r="344" spans="1:7" s="53" customFormat="1" x14ac:dyDescent="0.25">
      <c r="A344" s="51"/>
      <c r="B344" s="51"/>
      <c r="C344" s="50"/>
      <c r="D344" s="50"/>
      <c r="E344" s="50"/>
      <c r="F344" s="50"/>
      <c r="G344" s="52"/>
    </row>
    <row r="345" spans="1:7" s="53" customFormat="1" x14ac:dyDescent="0.25">
      <c r="A345" s="51"/>
      <c r="B345" s="51"/>
      <c r="C345" s="50"/>
      <c r="D345" s="50"/>
      <c r="E345" s="50"/>
      <c r="F345" s="50"/>
      <c r="G345" s="52"/>
    </row>
    <row r="346" spans="1:7" s="53" customFormat="1" x14ac:dyDescent="0.25">
      <c r="A346" s="51"/>
      <c r="B346" s="51"/>
      <c r="C346" s="50"/>
      <c r="D346" s="50"/>
      <c r="E346" s="50"/>
      <c r="F346" s="50"/>
      <c r="G346" s="52"/>
    </row>
    <row r="347" spans="1:7" s="53" customFormat="1" x14ac:dyDescent="0.25">
      <c r="A347" s="51"/>
      <c r="B347" s="51"/>
      <c r="C347" s="50"/>
      <c r="D347" s="50"/>
      <c r="E347" s="50"/>
      <c r="F347" s="50"/>
      <c r="G347" s="52"/>
    </row>
    <row r="348" spans="1:7" s="53" customFormat="1" x14ac:dyDescent="0.25">
      <c r="A348" s="51"/>
      <c r="B348" s="51"/>
      <c r="C348" s="50"/>
      <c r="D348" s="50"/>
      <c r="E348" s="50"/>
      <c r="F348" s="50"/>
      <c r="G348" s="52"/>
    </row>
    <row r="349" spans="1:7" s="53" customFormat="1" x14ac:dyDescent="0.25">
      <c r="A349" s="51"/>
      <c r="B349" s="51"/>
      <c r="C349" s="50"/>
      <c r="D349" s="50"/>
      <c r="E349" s="50"/>
      <c r="F349" s="50"/>
      <c r="G349" s="52"/>
    </row>
    <row r="350" spans="1:7" s="53" customFormat="1" x14ac:dyDescent="0.25">
      <c r="A350" s="51"/>
      <c r="B350" s="51"/>
      <c r="C350" s="50"/>
      <c r="D350" s="50"/>
      <c r="E350" s="50"/>
      <c r="F350" s="50"/>
      <c r="G350" s="52"/>
    </row>
    <row r="351" spans="1:7" s="53" customFormat="1" x14ac:dyDescent="0.25">
      <c r="A351" s="51"/>
      <c r="B351" s="51"/>
      <c r="C351" s="50"/>
      <c r="D351" s="50"/>
      <c r="E351" s="50"/>
      <c r="F351" s="50"/>
      <c r="G351" s="52"/>
    </row>
    <row r="352" spans="1:7" s="53" customFormat="1" x14ac:dyDescent="0.25">
      <c r="A352" s="51"/>
      <c r="B352" s="51"/>
      <c r="C352" s="50"/>
      <c r="D352" s="50"/>
      <c r="E352" s="50"/>
      <c r="F352" s="50"/>
      <c r="G352" s="52"/>
    </row>
    <row r="353" spans="1:7" s="53" customFormat="1" x14ac:dyDescent="0.25">
      <c r="A353" s="51"/>
      <c r="B353" s="51"/>
      <c r="C353" s="50"/>
      <c r="D353" s="50"/>
      <c r="E353" s="50"/>
      <c r="F353" s="50"/>
      <c r="G353" s="52"/>
    </row>
    <row r="354" spans="1:7" s="53" customFormat="1" x14ac:dyDescent="0.25">
      <c r="A354" s="51"/>
      <c r="B354" s="51"/>
      <c r="C354" s="50"/>
      <c r="D354" s="50"/>
      <c r="E354" s="50"/>
      <c r="F354" s="50"/>
      <c r="G354" s="52"/>
    </row>
    <row r="355" spans="1:7" s="53" customFormat="1" x14ac:dyDescent="0.25">
      <c r="A355" s="51"/>
      <c r="B355" s="51"/>
      <c r="C355" s="50"/>
      <c r="D355" s="50"/>
      <c r="E355" s="50"/>
      <c r="F355" s="50"/>
      <c r="G355" s="52"/>
    </row>
    <row r="356" spans="1:7" s="53" customFormat="1" x14ac:dyDescent="0.25">
      <c r="A356" s="51"/>
      <c r="B356" s="51"/>
      <c r="C356" s="50"/>
      <c r="D356" s="50"/>
      <c r="E356" s="50"/>
      <c r="F356" s="50"/>
      <c r="G356" s="52"/>
    </row>
    <row r="357" spans="1:7" s="53" customFormat="1" x14ac:dyDescent="0.25">
      <c r="A357" s="51"/>
      <c r="B357" s="51"/>
      <c r="C357" s="50"/>
      <c r="D357" s="50"/>
      <c r="E357" s="50"/>
      <c r="F357" s="50"/>
      <c r="G357" s="52"/>
    </row>
    <row r="358" spans="1:7" s="53" customFormat="1" x14ac:dyDescent="0.25">
      <c r="A358" s="51"/>
      <c r="B358" s="51"/>
      <c r="C358" s="50"/>
      <c r="D358" s="50"/>
      <c r="E358" s="50"/>
      <c r="F358" s="50"/>
      <c r="G358" s="52"/>
    </row>
    <row r="359" spans="1:7" s="53" customFormat="1" x14ac:dyDescent="0.25">
      <c r="A359" s="51"/>
      <c r="B359" s="51"/>
      <c r="C359" s="50"/>
      <c r="D359" s="50"/>
      <c r="E359" s="50"/>
      <c r="F359" s="50"/>
      <c r="G359" s="52"/>
    </row>
    <row r="360" spans="1:7" s="53" customFormat="1" x14ac:dyDescent="0.25">
      <c r="A360" s="51"/>
      <c r="B360" s="51"/>
      <c r="C360" s="50"/>
      <c r="D360" s="50"/>
      <c r="E360" s="50"/>
      <c r="F360" s="50"/>
      <c r="G360" s="52"/>
    </row>
    <row r="361" spans="1:7" s="53" customFormat="1" x14ac:dyDescent="0.25">
      <c r="A361" s="51"/>
      <c r="B361" s="51"/>
      <c r="C361" s="50"/>
      <c r="D361" s="50"/>
      <c r="E361" s="50"/>
      <c r="F361" s="50"/>
      <c r="G361" s="52"/>
    </row>
    <row r="362" spans="1:7" s="53" customFormat="1" x14ac:dyDescent="0.25">
      <c r="A362" s="51"/>
      <c r="B362" s="51"/>
      <c r="C362" s="50"/>
      <c r="D362" s="50"/>
      <c r="E362" s="50"/>
      <c r="F362" s="50"/>
      <c r="G362" s="52"/>
    </row>
    <row r="363" spans="1:7" s="53" customFormat="1" x14ac:dyDescent="0.25">
      <c r="A363" s="51"/>
      <c r="B363" s="51"/>
      <c r="C363" s="50"/>
      <c r="D363" s="50"/>
      <c r="E363" s="50"/>
      <c r="F363" s="50"/>
      <c r="G363" s="52"/>
    </row>
    <row r="364" spans="1:7" s="53" customFormat="1" x14ac:dyDescent="0.25">
      <c r="A364" s="51"/>
      <c r="B364" s="51"/>
      <c r="C364" s="50"/>
      <c r="D364" s="50"/>
      <c r="E364" s="50"/>
      <c r="F364" s="50"/>
      <c r="G364" s="52"/>
    </row>
    <row r="365" spans="1:7" s="53" customFormat="1" x14ac:dyDescent="0.25">
      <c r="A365" s="51"/>
      <c r="B365" s="51"/>
      <c r="C365" s="50"/>
      <c r="D365" s="50"/>
      <c r="E365" s="50"/>
      <c r="F365" s="50"/>
      <c r="G365" s="52"/>
    </row>
    <row r="366" spans="1:7" s="53" customFormat="1" x14ac:dyDescent="0.25">
      <c r="A366" s="51"/>
      <c r="B366" s="51"/>
      <c r="C366" s="50"/>
      <c r="D366" s="50"/>
      <c r="E366" s="50"/>
      <c r="F366" s="50"/>
      <c r="G366" s="52"/>
    </row>
    <row r="367" spans="1:7" s="53" customFormat="1" x14ac:dyDescent="0.25">
      <c r="A367" s="51"/>
      <c r="B367" s="51"/>
      <c r="C367" s="50"/>
      <c r="D367" s="50"/>
      <c r="E367" s="50"/>
      <c r="F367" s="50"/>
      <c r="G367" s="52"/>
    </row>
    <row r="368" spans="1:7" s="53" customFormat="1" x14ac:dyDescent="0.25">
      <c r="A368" s="51"/>
      <c r="B368" s="51"/>
      <c r="C368" s="50"/>
      <c r="D368" s="50"/>
      <c r="E368" s="50"/>
      <c r="F368" s="50"/>
      <c r="G368" s="52"/>
    </row>
    <row r="369" spans="1:7" s="53" customFormat="1" x14ac:dyDescent="0.25">
      <c r="A369" s="51"/>
      <c r="B369" s="51"/>
      <c r="C369" s="50"/>
      <c r="D369" s="50"/>
      <c r="E369" s="50"/>
      <c r="F369" s="50"/>
      <c r="G369" s="52"/>
    </row>
    <row r="370" spans="1:7" s="53" customFormat="1" x14ac:dyDescent="0.25">
      <c r="A370" s="51"/>
      <c r="B370" s="51"/>
      <c r="C370" s="50"/>
      <c r="D370" s="50"/>
      <c r="E370" s="50"/>
      <c r="F370" s="50"/>
      <c r="G370" s="52"/>
    </row>
    <row r="371" spans="1:7" s="53" customFormat="1" x14ac:dyDescent="0.25">
      <c r="A371" s="51"/>
      <c r="B371" s="51"/>
      <c r="C371" s="50"/>
      <c r="D371" s="50"/>
      <c r="E371" s="50"/>
      <c r="F371" s="50"/>
      <c r="G371" s="52"/>
    </row>
    <row r="372" spans="1:7" s="53" customFormat="1" x14ac:dyDescent="0.25">
      <c r="A372" s="51"/>
      <c r="B372" s="51"/>
      <c r="C372" s="50"/>
      <c r="D372" s="50"/>
      <c r="E372" s="50"/>
      <c r="F372" s="50"/>
      <c r="G372" s="52"/>
    </row>
    <row r="373" spans="1:7" s="53" customFormat="1" x14ac:dyDescent="0.25">
      <c r="A373" s="51"/>
      <c r="B373" s="51"/>
      <c r="C373" s="50"/>
      <c r="D373" s="50"/>
      <c r="E373" s="50"/>
      <c r="F373" s="50"/>
      <c r="G373" s="52"/>
    </row>
    <row r="374" spans="1:7" s="53" customFormat="1" x14ac:dyDescent="0.25">
      <c r="A374" s="51"/>
      <c r="B374" s="51"/>
      <c r="C374" s="50"/>
      <c r="D374" s="50"/>
      <c r="E374" s="50"/>
      <c r="F374" s="50"/>
      <c r="G374" s="52"/>
    </row>
    <row r="375" spans="1:7" s="53" customFormat="1" x14ac:dyDescent="0.25">
      <c r="A375" s="51"/>
      <c r="B375" s="51"/>
      <c r="C375" s="50"/>
      <c r="D375" s="50"/>
      <c r="E375" s="50"/>
      <c r="F375" s="50"/>
      <c r="G375" s="52"/>
    </row>
    <row r="376" spans="1:7" s="53" customFormat="1" x14ac:dyDescent="0.25">
      <c r="A376" s="51"/>
      <c r="B376" s="51"/>
      <c r="C376" s="50"/>
      <c r="D376" s="50"/>
      <c r="E376" s="50"/>
      <c r="F376" s="50"/>
      <c r="G376" s="52"/>
    </row>
    <row r="377" spans="1:7" s="53" customFormat="1" x14ac:dyDescent="0.25">
      <c r="A377" s="51"/>
      <c r="B377" s="51"/>
      <c r="C377" s="50"/>
      <c r="D377" s="50"/>
      <c r="E377" s="50"/>
      <c r="F377" s="50"/>
      <c r="G377" s="52"/>
    </row>
    <row r="378" spans="1:7" s="53" customFormat="1" x14ac:dyDescent="0.25">
      <c r="A378" s="51"/>
      <c r="B378" s="51"/>
      <c r="C378" s="50"/>
      <c r="D378" s="50"/>
      <c r="E378" s="50"/>
      <c r="F378" s="50"/>
      <c r="G378" s="52"/>
    </row>
    <row r="379" spans="1:7" s="53" customFormat="1" x14ac:dyDescent="0.25">
      <c r="A379" s="51"/>
      <c r="B379" s="51"/>
      <c r="C379" s="50"/>
      <c r="D379" s="50"/>
      <c r="E379" s="50"/>
      <c r="F379" s="50"/>
      <c r="G379" s="52"/>
    </row>
    <row r="380" spans="1:7" s="53" customFormat="1" x14ac:dyDescent="0.25">
      <c r="A380" s="51"/>
      <c r="B380" s="51"/>
      <c r="C380" s="50"/>
      <c r="D380" s="50"/>
      <c r="E380" s="50"/>
      <c r="F380" s="50"/>
      <c r="G380" s="52"/>
    </row>
    <row r="381" spans="1:7" s="53" customFormat="1" x14ac:dyDescent="0.25">
      <c r="A381" s="51"/>
      <c r="B381" s="51"/>
      <c r="C381" s="50"/>
      <c r="D381" s="50"/>
      <c r="E381" s="50"/>
      <c r="F381" s="50"/>
      <c r="G381" s="52"/>
    </row>
    <row r="382" spans="1:7" s="53" customFormat="1" x14ac:dyDescent="0.25">
      <c r="A382" s="51"/>
      <c r="B382" s="51"/>
      <c r="C382" s="50"/>
      <c r="D382" s="50"/>
      <c r="E382" s="50"/>
      <c r="F382" s="50"/>
      <c r="G382" s="52"/>
    </row>
    <row r="383" spans="1:7" s="53" customFormat="1" x14ac:dyDescent="0.25">
      <c r="A383" s="51"/>
      <c r="B383" s="51"/>
      <c r="C383" s="50"/>
      <c r="D383" s="50"/>
      <c r="E383" s="50"/>
      <c r="F383" s="50"/>
      <c r="G383" s="52"/>
    </row>
    <row r="384" spans="1:7" s="53" customFormat="1" x14ac:dyDescent="0.25">
      <c r="A384" s="51"/>
      <c r="B384" s="51"/>
      <c r="C384" s="50"/>
      <c r="D384" s="50"/>
      <c r="E384" s="50"/>
      <c r="F384" s="50"/>
      <c r="G384" s="52"/>
    </row>
    <row r="385" spans="1:7" s="53" customFormat="1" x14ac:dyDescent="0.25">
      <c r="A385" s="51"/>
      <c r="B385" s="51"/>
      <c r="C385" s="50"/>
      <c r="D385" s="50"/>
      <c r="E385" s="50"/>
      <c r="F385" s="50"/>
      <c r="G385" s="52"/>
    </row>
    <row r="386" spans="1:7" s="53" customFormat="1" x14ac:dyDescent="0.25">
      <c r="A386" s="51"/>
      <c r="B386" s="51"/>
      <c r="C386" s="50"/>
      <c r="D386" s="50"/>
      <c r="E386" s="50"/>
      <c r="F386" s="50"/>
      <c r="G386" s="52"/>
    </row>
    <row r="387" spans="1:7" s="53" customFormat="1" x14ac:dyDescent="0.25">
      <c r="A387" s="51"/>
      <c r="B387" s="51"/>
      <c r="C387" s="50"/>
      <c r="D387" s="50"/>
      <c r="E387" s="50"/>
      <c r="F387" s="50"/>
      <c r="G387" s="52"/>
    </row>
    <row r="388" spans="1:7" s="53" customFormat="1" x14ac:dyDescent="0.25">
      <c r="A388" s="51"/>
      <c r="B388" s="51"/>
      <c r="C388" s="50"/>
      <c r="D388" s="50"/>
      <c r="E388" s="50"/>
      <c r="F388" s="50"/>
      <c r="G388" s="52"/>
    </row>
    <row r="389" spans="1:7" s="53" customFormat="1" x14ac:dyDescent="0.25">
      <c r="A389" s="51"/>
      <c r="B389" s="51"/>
      <c r="C389" s="50"/>
      <c r="D389" s="50"/>
      <c r="E389" s="50"/>
      <c r="F389" s="50"/>
      <c r="G389" s="52"/>
    </row>
    <row r="390" spans="1:7" s="53" customFormat="1" x14ac:dyDescent="0.25">
      <c r="A390" s="51"/>
      <c r="B390" s="51"/>
      <c r="C390" s="50"/>
      <c r="D390" s="50"/>
      <c r="E390" s="50"/>
      <c r="F390" s="50"/>
      <c r="G390" s="52"/>
    </row>
    <row r="391" spans="1:7" s="53" customFormat="1" x14ac:dyDescent="0.25">
      <c r="A391" s="51"/>
      <c r="B391" s="51"/>
      <c r="C391" s="50"/>
      <c r="D391" s="50"/>
      <c r="E391" s="50"/>
      <c r="F391" s="50"/>
      <c r="G391" s="52"/>
    </row>
    <row r="392" spans="1:7" s="53" customFormat="1" x14ac:dyDescent="0.25">
      <c r="A392" s="51"/>
      <c r="B392" s="51"/>
      <c r="C392" s="50"/>
      <c r="D392" s="50"/>
      <c r="E392" s="50"/>
      <c r="F392" s="50"/>
      <c r="G392" s="52"/>
    </row>
    <row r="393" spans="1:7" s="53" customFormat="1" x14ac:dyDescent="0.25">
      <c r="A393" s="51"/>
      <c r="B393" s="51"/>
      <c r="C393" s="50"/>
      <c r="D393" s="50"/>
      <c r="E393" s="50"/>
      <c r="F393" s="50"/>
      <c r="G393" s="52"/>
    </row>
    <row r="394" spans="1:7" s="53" customFormat="1" x14ac:dyDescent="0.25">
      <c r="A394" s="51"/>
      <c r="B394" s="51"/>
      <c r="C394" s="50"/>
      <c r="D394" s="50"/>
      <c r="E394" s="50"/>
      <c r="F394" s="50"/>
      <c r="G394" s="52"/>
    </row>
    <row r="395" spans="1:7" s="53" customFormat="1" x14ac:dyDescent="0.25">
      <c r="A395" s="51"/>
      <c r="B395" s="51"/>
      <c r="C395" s="50"/>
      <c r="D395" s="50"/>
      <c r="E395" s="50"/>
      <c r="F395" s="50"/>
      <c r="G395" s="52"/>
    </row>
    <row r="396" spans="1:7" s="53" customFormat="1" x14ac:dyDescent="0.25">
      <c r="A396" s="51"/>
      <c r="B396" s="51"/>
      <c r="C396" s="50"/>
      <c r="D396" s="50"/>
      <c r="E396" s="50"/>
      <c r="F396" s="50"/>
      <c r="G396" s="52"/>
    </row>
    <row r="397" spans="1:7" s="53" customFormat="1" x14ac:dyDescent="0.25">
      <c r="A397" s="51"/>
      <c r="B397" s="51"/>
      <c r="C397" s="50"/>
      <c r="D397" s="50"/>
      <c r="E397" s="50"/>
      <c r="F397" s="50"/>
      <c r="G397" s="52"/>
    </row>
    <row r="398" spans="1:7" s="53" customFormat="1" x14ac:dyDescent="0.25">
      <c r="A398" s="51"/>
      <c r="B398" s="51"/>
      <c r="C398" s="50"/>
      <c r="D398" s="50"/>
      <c r="E398" s="50"/>
      <c r="F398" s="50"/>
      <c r="G398" s="52"/>
    </row>
    <row r="399" spans="1:7" s="53" customFormat="1" x14ac:dyDescent="0.25">
      <c r="A399" s="51"/>
      <c r="B399" s="51"/>
      <c r="C399" s="50"/>
      <c r="D399" s="50"/>
      <c r="E399" s="50"/>
      <c r="F399" s="50"/>
      <c r="G399" s="52"/>
    </row>
    <row r="400" spans="1:7" s="53" customFormat="1" x14ac:dyDescent="0.25">
      <c r="A400" s="51"/>
      <c r="B400" s="51"/>
      <c r="C400" s="50"/>
      <c r="D400" s="50"/>
      <c r="E400" s="50"/>
      <c r="F400" s="50"/>
      <c r="G400" s="52"/>
    </row>
    <row r="401" spans="1:7" s="53" customFormat="1" x14ac:dyDescent="0.25">
      <c r="A401" s="51"/>
      <c r="B401" s="51"/>
      <c r="C401" s="50"/>
      <c r="D401" s="50"/>
      <c r="E401" s="50"/>
      <c r="F401" s="50"/>
      <c r="G401" s="52"/>
    </row>
    <row r="402" spans="1:7" s="53" customFormat="1" x14ac:dyDescent="0.25">
      <c r="A402" s="51"/>
      <c r="B402" s="51"/>
      <c r="C402" s="50"/>
      <c r="D402" s="50"/>
      <c r="E402" s="50"/>
      <c r="F402" s="50"/>
      <c r="G402" s="52"/>
    </row>
    <row r="403" spans="1:7" s="53" customFormat="1" x14ac:dyDescent="0.25">
      <c r="A403" s="51"/>
      <c r="B403" s="51"/>
      <c r="C403" s="50"/>
      <c r="D403" s="50"/>
      <c r="E403" s="50"/>
      <c r="F403" s="50"/>
      <c r="G403" s="52"/>
    </row>
    <row r="404" spans="1:7" s="53" customFormat="1" x14ac:dyDescent="0.25">
      <c r="A404" s="51"/>
      <c r="B404" s="51"/>
      <c r="C404" s="50"/>
      <c r="D404" s="50"/>
      <c r="E404" s="50"/>
      <c r="F404" s="50"/>
      <c r="G404" s="52"/>
    </row>
    <row r="405" spans="1:7" s="53" customFormat="1" x14ac:dyDescent="0.25">
      <c r="A405" s="51"/>
      <c r="B405" s="51"/>
      <c r="C405" s="50"/>
      <c r="D405" s="50"/>
      <c r="E405" s="50"/>
      <c r="F405" s="50"/>
      <c r="G405" s="52"/>
    </row>
    <row r="406" spans="1:7" s="53" customFormat="1" x14ac:dyDescent="0.25">
      <c r="A406" s="51"/>
      <c r="B406" s="51"/>
      <c r="C406" s="50"/>
      <c r="D406" s="50"/>
      <c r="E406" s="50"/>
      <c r="F406" s="50"/>
      <c r="G406" s="52"/>
    </row>
    <row r="407" spans="1:7" s="53" customFormat="1" x14ac:dyDescent="0.25">
      <c r="A407" s="51"/>
      <c r="B407" s="51"/>
      <c r="C407" s="50"/>
      <c r="D407" s="50"/>
      <c r="E407" s="50"/>
      <c r="F407" s="50"/>
      <c r="G407" s="52"/>
    </row>
    <row r="408" spans="1:7" s="53" customFormat="1" x14ac:dyDescent="0.25">
      <c r="A408" s="51"/>
      <c r="B408" s="51"/>
      <c r="C408" s="50"/>
      <c r="D408" s="50"/>
      <c r="E408" s="50"/>
      <c r="F408" s="50"/>
      <c r="G408" s="52"/>
    </row>
    <row r="409" spans="1:7" s="53" customFormat="1" x14ac:dyDescent="0.25">
      <c r="A409" s="51"/>
      <c r="B409" s="51"/>
      <c r="C409" s="50"/>
      <c r="D409" s="50"/>
      <c r="E409" s="50"/>
      <c r="F409" s="50"/>
      <c r="G409" s="52"/>
    </row>
    <row r="410" spans="1:7" s="53" customFormat="1" x14ac:dyDescent="0.25">
      <c r="A410" s="51"/>
      <c r="B410" s="51"/>
      <c r="C410" s="50"/>
      <c r="D410" s="50"/>
      <c r="E410" s="50"/>
      <c r="F410" s="50"/>
      <c r="G410" s="52"/>
    </row>
    <row r="411" spans="1:7" s="53" customFormat="1" x14ac:dyDescent="0.25">
      <c r="A411" s="51"/>
      <c r="B411" s="51"/>
      <c r="C411" s="50"/>
      <c r="D411" s="50"/>
      <c r="E411" s="50"/>
      <c r="F411" s="50"/>
      <c r="G411" s="52"/>
    </row>
    <row r="412" spans="1:7" s="53" customFormat="1" x14ac:dyDescent="0.25">
      <c r="A412" s="51"/>
      <c r="B412" s="51"/>
      <c r="C412" s="50"/>
      <c r="D412" s="50"/>
      <c r="E412" s="50"/>
      <c r="F412" s="50"/>
      <c r="G412" s="52"/>
    </row>
    <row r="413" spans="1:7" s="53" customFormat="1" x14ac:dyDescent="0.25">
      <c r="A413" s="51"/>
      <c r="B413" s="51"/>
      <c r="C413" s="50"/>
      <c r="D413" s="50"/>
      <c r="E413" s="50"/>
      <c r="F413" s="50"/>
      <c r="G413" s="52"/>
    </row>
    <row r="414" spans="1:7" s="53" customFormat="1" x14ac:dyDescent="0.25">
      <c r="A414" s="51"/>
      <c r="B414" s="51"/>
      <c r="C414" s="50"/>
      <c r="D414" s="50"/>
      <c r="E414" s="50"/>
      <c r="F414" s="50"/>
      <c r="G414" s="52"/>
    </row>
    <row r="415" spans="1:7" s="53" customFormat="1" x14ac:dyDescent="0.25">
      <c r="A415" s="51"/>
      <c r="B415" s="51"/>
      <c r="C415" s="50"/>
      <c r="D415" s="50"/>
      <c r="E415" s="50"/>
      <c r="F415" s="50"/>
      <c r="G415" s="52"/>
    </row>
    <row r="416" spans="1:7" s="53" customFormat="1" x14ac:dyDescent="0.25">
      <c r="A416" s="51"/>
      <c r="B416" s="51"/>
      <c r="C416" s="50"/>
      <c r="D416" s="50"/>
      <c r="E416" s="50"/>
      <c r="F416" s="50"/>
      <c r="G416" s="52"/>
    </row>
    <row r="417" spans="1:7" s="53" customFormat="1" x14ac:dyDescent="0.25">
      <c r="A417" s="51"/>
      <c r="B417" s="51"/>
      <c r="C417" s="50"/>
      <c r="D417" s="50"/>
      <c r="E417" s="50"/>
      <c r="F417" s="50"/>
      <c r="G417" s="52"/>
    </row>
    <row r="418" spans="1:7" s="53" customFormat="1" x14ac:dyDescent="0.25">
      <c r="A418" s="51"/>
      <c r="B418" s="51"/>
      <c r="C418" s="50"/>
      <c r="D418" s="50"/>
      <c r="E418" s="50"/>
      <c r="F418" s="50"/>
      <c r="G418" s="52"/>
    </row>
    <row r="419" spans="1:7" s="53" customFormat="1" x14ac:dyDescent="0.25">
      <c r="A419" s="51"/>
      <c r="B419" s="51"/>
      <c r="C419" s="50"/>
      <c r="D419" s="50"/>
      <c r="E419" s="50"/>
      <c r="F419" s="50"/>
      <c r="G419" s="52"/>
    </row>
    <row r="420" spans="1:7" s="53" customFormat="1" x14ac:dyDescent="0.25">
      <c r="A420" s="51"/>
      <c r="B420" s="51"/>
      <c r="C420" s="50"/>
      <c r="D420" s="50"/>
      <c r="E420" s="50"/>
      <c r="F420" s="50"/>
      <c r="G420" s="52"/>
    </row>
    <row r="421" spans="1:7" s="53" customFormat="1" x14ac:dyDescent="0.25">
      <c r="A421" s="51"/>
      <c r="B421" s="51"/>
      <c r="C421" s="50"/>
      <c r="D421" s="50"/>
      <c r="E421" s="50"/>
      <c r="F421" s="50"/>
      <c r="G421" s="52"/>
    </row>
    <row r="422" spans="1:7" s="53" customFormat="1" x14ac:dyDescent="0.25">
      <c r="A422" s="51"/>
      <c r="B422" s="51"/>
      <c r="C422" s="50"/>
      <c r="D422" s="50"/>
      <c r="E422" s="50"/>
      <c r="F422" s="50"/>
      <c r="G422" s="52"/>
    </row>
    <row r="423" spans="1:7" s="53" customFormat="1" x14ac:dyDescent="0.25">
      <c r="A423" s="51"/>
      <c r="B423" s="51"/>
      <c r="C423" s="50"/>
      <c r="D423" s="50"/>
      <c r="E423" s="50"/>
      <c r="F423" s="50"/>
      <c r="G423" s="52"/>
    </row>
    <row r="424" spans="1:7" s="53" customFormat="1" x14ac:dyDescent="0.25">
      <c r="A424" s="51"/>
      <c r="B424" s="51"/>
      <c r="C424" s="50"/>
      <c r="D424" s="50"/>
      <c r="E424" s="50"/>
      <c r="F424" s="50"/>
      <c r="G424" s="52"/>
    </row>
    <row r="425" spans="1:7" s="53" customFormat="1" x14ac:dyDescent="0.25">
      <c r="A425" s="51"/>
      <c r="B425" s="51"/>
      <c r="C425" s="50"/>
      <c r="D425" s="50"/>
      <c r="E425" s="50"/>
      <c r="F425" s="50"/>
      <c r="G425" s="52"/>
    </row>
    <row r="426" spans="1:7" s="53" customFormat="1" x14ac:dyDescent="0.25">
      <c r="A426" s="51"/>
      <c r="B426" s="51"/>
      <c r="C426" s="50"/>
      <c r="D426" s="50"/>
      <c r="E426" s="50"/>
      <c r="F426" s="50"/>
      <c r="G426" s="52"/>
    </row>
    <row r="427" spans="1:7" s="53" customFormat="1" x14ac:dyDescent="0.25">
      <c r="A427" s="51"/>
      <c r="B427" s="51"/>
      <c r="C427" s="50"/>
      <c r="D427" s="50"/>
      <c r="E427" s="50"/>
      <c r="F427" s="50"/>
      <c r="G427" s="52"/>
    </row>
    <row r="428" spans="1:7" s="53" customFormat="1" x14ac:dyDescent="0.25">
      <c r="A428" s="51"/>
      <c r="B428" s="51"/>
      <c r="C428" s="50"/>
      <c r="D428" s="50"/>
      <c r="E428" s="50"/>
      <c r="F428" s="50"/>
      <c r="G428" s="52"/>
    </row>
    <row r="429" spans="1:7" s="53" customFormat="1" x14ac:dyDescent="0.25">
      <c r="A429" s="51"/>
      <c r="B429" s="51"/>
      <c r="C429" s="50"/>
      <c r="D429" s="50"/>
      <c r="E429" s="50"/>
      <c r="F429" s="50"/>
      <c r="G429" s="52"/>
    </row>
    <row r="430" spans="1:7" s="53" customFormat="1" x14ac:dyDescent="0.25">
      <c r="A430" s="51"/>
      <c r="B430" s="51"/>
      <c r="C430" s="50"/>
      <c r="D430" s="50"/>
      <c r="E430" s="50"/>
      <c r="F430" s="50"/>
      <c r="G430" s="52"/>
    </row>
    <row r="431" spans="1:7" s="53" customFormat="1" x14ac:dyDescent="0.25">
      <c r="A431" s="51"/>
      <c r="B431" s="51"/>
      <c r="C431" s="50"/>
      <c r="D431" s="50"/>
      <c r="E431" s="50"/>
      <c r="F431" s="50"/>
      <c r="G431" s="52"/>
    </row>
    <row r="432" spans="1:7" s="53" customFormat="1" x14ac:dyDescent="0.25">
      <c r="A432" s="51"/>
      <c r="B432" s="51"/>
      <c r="C432" s="50"/>
      <c r="D432" s="50"/>
      <c r="E432" s="50"/>
      <c r="F432" s="50"/>
      <c r="G432" s="52"/>
    </row>
    <row r="433" spans="1:7" s="53" customFormat="1" x14ac:dyDescent="0.25">
      <c r="A433" s="51"/>
      <c r="B433" s="51"/>
      <c r="C433" s="50"/>
      <c r="D433" s="50"/>
      <c r="E433" s="50"/>
      <c r="F433" s="50"/>
      <c r="G433" s="52"/>
    </row>
    <row r="434" spans="1:7" s="53" customFormat="1" x14ac:dyDescent="0.25">
      <c r="A434" s="51"/>
      <c r="B434" s="51"/>
      <c r="C434" s="50"/>
      <c r="D434" s="50"/>
      <c r="E434" s="50"/>
      <c r="F434" s="50"/>
      <c r="G434" s="52"/>
    </row>
    <row r="435" spans="1:7" s="53" customFormat="1" x14ac:dyDescent="0.25">
      <c r="A435" s="51"/>
      <c r="B435" s="51"/>
      <c r="C435" s="50"/>
      <c r="D435" s="50"/>
      <c r="E435" s="50"/>
      <c r="F435" s="50"/>
      <c r="G435" s="52"/>
    </row>
    <row r="436" spans="1:7" s="53" customFormat="1" x14ac:dyDescent="0.25">
      <c r="A436" s="51"/>
      <c r="B436" s="51"/>
      <c r="C436" s="50"/>
      <c r="D436" s="50"/>
      <c r="E436" s="50"/>
      <c r="F436" s="50"/>
      <c r="G436" s="52"/>
    </row>
    <row r="437" spans="1:7" s="53" customFormat="1" x14ac:dyDescent="0.25">
      <c r="A437" s="51"/>
      <c r="B437" s="51"/>
      <c r="C437" s="50"/>
      <c r="D437" s="50"/>
      <c r="E437" s="50"/>
      <c r="F437" s="50"/>
      <c r="G437" s="52"/>
    </row>
    <row r="438" spans="1:7" s="53" customFormat="1" x14ac:dyDescent="0.25">
      <c r="A438" s="51"/>
      <c r="B438" s="51"/>
      <c r="C438" s="50"/>
      <c r="D438" s="50"/>
      <c r="E438" s="50"/>
      <c r="F438" s="50"/>
      <c r="G438" s="52"/>
    </row>
    <row r="439" spans="1:7" s="53" customFormat="1" x14ac:dyDescent="0.25">
      <c r="A439" s="51"/>
      <c r="B439" s="51"/>
      <c r="C439" s="50"/>
      <c r="D439" s="50"/>
      <c r="E439" s="50"/>
      <c r="F439" s="50"/>
      <c r="G439" s="52"/>
    </row>
    <row r="440" spans="1:7" s="53" customFormat="1" x14ac:dyDescent="0.25">
      <c r="A440" s="51"/>
      <c r="B440" s="51"/>
      <c r="C440" s="50"/>
      <c r="D440" s="50"/>
      <c r="E440" s="50"/>
      <c r="F440" s="50"/>
      <c r="G440" s="52"/>
    </row>
    <row r="441" spans="1:7" s="53" customFormat="1" x14ac:dyDescent="0.25">
      <c r="A441" s="51"/>
      <c r="B441" s="51"/>
      <c r="C441" s="50"/>
      <c r="D441" s="50"/>
      <c r="E441" s="50"/>
      <c r="F441" s="50"/>
      <c r="G441" s="52"/>
    </row>
    <row r="442" spans="1:7" s="53" customFormat="1" x14ac:dyDescent="0.25">
      <c r="A442" s="51"/>
      <c r="B442" s="51"/>
      <c r="C442" s="50"/>
      <c r="D442" s="50"/>
      <c r="E442" s="50"/>
      <c r="F442" s="50"/>
      <c r="G442" s="52"/>
    </row>
    <row r="443" spans="1:7" s="53" customFormat="1" x14ac:dyDescent="0.25">
      <c r="A443" s="51"/>
      <c r="B443" s="51"/>
      <c r="C443" s="50"/>
      <c r="D443" s="50"/>
      <c r="E443" s="50"/>
      <c r="F443" s="50"/>
      <c r="G443" s="52"/>
    </row>
    <row r="444" spans="1:7" s="53" customFormat="1" x14ac:dyDescent="0.25">
      <c r="A444" s="51"/>
      <c r="B444" s="51"/>
      <c r="C444" s="50"/>
      <c r="D444" s="50"/>
      <c r="E444" s="50"/>
      <c r="F444" s="50"/>
      <c r="G444" s="52"/>
    </row>
    <row r="445" spans="1:7" s="53" customFormat="1" x14ac:dyDescent="0.25">
      <c r="A445" s="51"/>
      <c r="B445" s="51"/>
      <c r="C445" s="50"/>
      <c r="D445" s="50"/>
      <c r="E445" s="50"/>
      <c r="F445" s="50"/>
      <c r="G445" s="52"/>
    </row>
    <row r="446" spans="1:7" s="53" customFormat="1" x14ac:dyDescent="0.25">
      <c r="A446" s="51"/>
      <c r="B446" s="51"/>
      <c r="C446" s="50"/>
      <c r="D446" s="50"/>
      <c r="E446" s="50"/>
      <c r="F446" s="50"/>
      <c r="G446" s="52"/>
    </row>
    <row r="447" spans="1:7" s="53" customFormat="1" x14ac:dyDescent="0.25">
      <c r="A447" s="51"/>
      <c r="B447" s="51"/>
      <c r="C447" s="50"/>
      <c r="D447" s="50"/>
      <c r="E447" s="50"/>
      <c r="F447" s="50"/>
      <c r="G447" s="52"/>
    </row>
    <row r="448" spans="1:7" s="53" customFormat="1" x14ac:dyDescent="0.25">
      <c r="A448" s="51"/>
      <c r="B448" s="51"/>
      <c r="C448" s="50"/>
      <c r="D448" s="50"/>
      <c r="E448" s="50"/>
      <c r="F448" s="50"/>
      <c r="G448" s="52"/>
    </row>
    <row r="449" spans="1:7" s="53" customFormat="1" x14ac:dyDescent="0.25">
      <c r="A449" s="51"/>
      <c r="B449" s="51"/>
      <c r="C449" s="50"/>
      <c r="D449" s="50"/>
      <c r="E449" s="50"/>
      <c r="F449" s="50"/>
      <c r="G449" s="52"/>
    </row>
    <row r="450" spans="1:7" s="53" customFormat="1" x14ac:dyDescent="0.25">
      <c r="A450" s="51"/>
      <c r="B450" s="51"/>
      <c r="C450" s="50"/>
      <c r="D450" s="50"/>
      <c r="E450" s="50"/>
      <c r="F450" s="50"/>
      <c r="G450" s="52"/>
    </row>
    <row r="451" spans="1:7" s="53" customFormat="1" x14ac:dyDescent="0.25">
      <c r="A451" s="51"/>
      <c r="B451" s="51"/>
      <c r="C451" s="50"/>
      <c r="D451" s="50"/>
      <c r="E451" s="50"/>
      <c r="F451" s="50"/>
      <c r="G451" s="52"/>
    </row>
    <row r="452" spans="1:7" s="53" customFormat="1" x14ac:dyDescent="0.25">
      <c r="A452" s="51"/>
      <c r="B452" s="51"/>
      <c r="C452" s="50"/>
      <c r="D452" s="50"/>
      <c r="E452" s="50"/>
      <c r="F452" s="50"/>
      <c r="G452" s="52"/>
    </row>
    <row r="453" spans="1:7" s="53" customFormat="1" x14ac:dyDescent="0.25">
      <c r="A453" s="51"/>
      <c r="B453" s="51"/>
      <c r="C453" s="50"/>
      <c r="D453" s="50"/>
      <c r="E453" s="50"/>
      <c r="F453" s="50"/>
      <c r="G453" s="52"/>
    </row>
    <row r="454" spans="1:7" s="53" customFormat="1" x14ac:dyDescent="0.25">
      <c r="A454" s="51"/>
      <c r="B454" s="51"/>
      <c r="C454" s="50"/>
      <c r="D454" s="50"/>
      <c r="E454" s="50"/>
      <c r="F454" s="50"/>
      <c r="G454" s="52"/>
    </row>
    <row r="455" spans="1:7" s="53" customFormat="1" x14ac:dyDescent="0.25">
      <c r="A455" s="51"/>
      <c r="B455" s="51"/>
      <c r="C455" s="50"/>
      <c r="D455" s="50"/>
      <c r="E455" s="50"/>
      <c r="F455" s="50"/>
      <c r="G455" s="52"/>
    </row>
    <row r="456" spans="1:7" s="53" customFormat="1" x14ac:dyDescent="0.25">
      <c r="A456" s="51"/>
      <c r="B456" s="51"/>
      <c r="C456" s="50"/>
      <c r="D456" s="50"/>
      <c r="E456" s="50"/>
      <c r="F456" s="50"/>
      <c r="G456" s="52"/>
    </row>
    <row r="457" spans="1:7" s="53" customFormat="1" x14ac:dyDescent="0.25">
      <c r="A457" s="51"/>
      <c r="B457" s="51"/>
      <c r="C457" s="50"/>
      <c r="D457" s="50"/>
      <c r="E457" s="50"/>
      <c r="F457" s="50"/>
      <c r="G457" s="52"/>
    </row>
    <row r="458" spans="1:7" s="53" customFormat="1" x14ac:dyDescent="0.25">
      <c r="A458" s="51"/>
      <c r="B458" s="51"/>
      <c r="C458" s="50"/>
      <c r="D458" s="50"/>
      <c r="E458" s="50"/>
      <c r="F458" s="50"/>
      <c r="G458" s="52"/>
    </row>
    <row r="459" spans="1:7" s="53" customFormat="1" x14ac:dyDescent="0.25">
      <c r="A459" s="51"/>
      <c r="B459" s="51"/>
      <c r="C459" s="50"/>
      <c r="D459" s="50"/>
      <c r="E459" s="50"/>
      <c r="F459" s="50"/>
      <c r="G459" s="52"/>
    </row>
    <row r="460" spans="1:7" s="53" customFormat="1" x14ac:dyDescent="0.25">
      <c r="A460" s="51"/>
      <c r="B460" s="51"/>
      <c r="C460" s="50"/>
      <c r="D460" s="50"/>
      <c r="E460" s="50"/>
      <c r="F460" s="50"/>
      <c r="G460" s="52"/>
    </row>
    <row r="461" spans="1:7" s="53" customFormat="1" x14ac:dyDescent="0.25">
      <c r="A461" s="51"/>
      <c r="B461" s="51"/>
      <c r="C461" s="50"/>
      <c r="D461" s="50"/>
      <c r="E461" s="50"/>
      <c r="F461" s="50"/>
      <c r="G461" s="52"/>
    </row>
    <row r="462" spans="1:7" s="53" customFormat="1" x14ac:dyDescent="0.25">
      <c r="A462" s="51"/>
      <c r="B462" s="51"/>
      <c r="C462" s="50"/>
      <c r="D462" s="50"/>
      <c r="E462" s="50"/>
      <c r="F462" s="50"/>
      <c r="G462" s="5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4BD6-7B49-415D-A4F5-5AA3260F3AA3}">
  <dimension ref="A1:AF395"/>
  <sheetViews>
    <sheetView zoomScaleNormal="100" zoomScaleSheetLayoutView="90" workbookViewId="0">
      <selection activeCell="C8" sqref="C8"/>
    </sheetView>
  </sheetViews>
  <sheetFormatPr defaultColWidth="9.1796875" defaultRowHeight="12.5" x14ac:dyDescent="0.25"/>
  <cols>
    <col min="1" max="1" width="9.81640625" style="2" customWidth="1"/>
    <col min="2" max="2" width="50.54296875" style="2" customWidth="1"/>
    <col min="3" max="3" width="18.4531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style="41" customWidth="1"/>
    <col min="8" max="8" width="9" style="1" customWidth="1"/>
    <col min="9" max="9" width="15.1796875" customWidth="1"/>
    <col min="10" max="10" width="16" style="1" customWidth="1"/>
    <col min="13" max="13" width="7.81640625" hidden="1" customWidth="1"/>
    <col min="14" max="14" width="14.26953125" customWidth="1"/>
  </cols>
  <sheetData>
    <row r="1" spans="1:32" x14ac:dyDescent="0.25">
      <c r="A1" s="37" t="s">
        <v>757</v>
      </c>
      <c r="B1" s="44"/>
      <c r="C1" s="24"/>
      <c r="D1" s="24"/>
      <c r="E1" s="24"/>
      <c r="F1" s="38"/>
      <c r="G1" s="39"/>
      <c r="H1" s="17"/>
      <c r="I1" s="16"/>
      <c r="J1" s="17"/>
    </row>
    <row r="2" spans="1:32" ht="19.5" customHeight="1" thickBot="1" x14ac:dyDescent="0.4">
      <c r="A2" s="40" t="s">
        <v>69</v>
      </c>
      <c r="B2" s="15"/>
      <c r="D2" s="59" t="s">
        <v>27</v>
      </c>
      <c r="E2" s="83"/>
      <c r="F2" s="21">
        <f>35496.78-'[2]Ward 3'!D5</f>
        <v>5.6699999999982538</v>
      </c>
      <c r="G2" s="87"/>
      <c r="H2" s="17"/>
      <c r="I2" s="16"/>
      <c r="J2" s="17"/>
    </row>
    <row r="3" spans="1:32" ht="13.5" thickTop="1" x14ac:dyDescent="0.3">
      <c r="A3" s="56" t="s">
        <v>13</v>
      </c>
      <c r="B3" s="18" t="s">
        <v>68</v>
      </c>
      <c r="C3" s="24"/>
      <c r="D3" s="24"/>
      <c r="E3" s="24"/>
      <c r="F3" s="38"/>
      <c r="G3" s="39"/>
      <c r="H3" s="17"/>
      <c r="I3" s="18"/>
      <c r="J3" s="20"/>
    </row>
    <row r="4" spans="1:32" ht="13" x14ac:dyDescent="0.3">
      <c r="A4" s="57"/>
      <c r="B4" s="18" t="s">
        <v>200</v>
      </c>
      <c r="C4" s="58"/>
      <c r="D4" s="24"/>
      <c r="E4" s="24"/>
      <c r="F4" s="38"/>
      <c r="G4" s="39"/>
      <c r="H4" s="17"/>
      <c r="I4" s="18"/>
      <c r="J4" s="20"/>
    </row>
    <row r="5" spans="1:32" ht="13" x14ac:dyDescent="0.3">
      <c r="A5" s="57"/>
      <c r="B5" s="18"/>
      <c r="C5" s="59" t="s">
        <v>23</v>
      </c>
      <c r="D5" s="71">
        <f>SUM(D8:D437)</f>
        <v>35491.11</v>
      </c>
      <c r="E5" s="24"/>
      <c r="F5" s="71">
        <f>SUM(F8:F437)</f>
        <v>94253</v>
      </c>
      <c r="G5" s="39"/>
      <c r="H5" s="17"/>
      <c r="I5" s="18"/>
      <c r="J5" s="20"/>
    </row>
    <row r="6" spans="1:32" ht="6" customHeight="1" x14ac:dyDescent="0.3">
      <c r="A6" s="57"/>
      <c r="B6" s="18"/>
      <c r="C6" s="58"/>
      <c r="D6" s="24"/>
      <c r="E6" s="24"/>
      <c r="F6" s="38"/>
      <c r="G6" s="39"/>
      <c r="H6" s="17"/>
      <c r="I6" s="18"/>
      <c r="J6" s="20"/>
    </row>
    <row r="7" spans="1:32" s="76" customFormat="1" ht="34.5" customHeight="1" x14ac:dyDescent="0.25">
      <c r="A7" s="7" t="s">
        <v>20</v>
      </c>
      <c r="B7" s="8" t="s">
        <v>21</v>
      </c>
      <c r="C7" s="9" t="s">
        <v>24</v>
      </c>
      <c r="D7" s="60" t="s">
        <v>25</v>
      </c>
      <c r="E7" s="60"/>
      <c r="F7" s="60" t="s">
        <v>26</v>
      </c>
      <c r="G7" s="158" t="s">
        <v>46</v>
      </c>
      <c r="H7" s="8" t="s">
        <v>2</v>
      </c>
      <c r="I7" s="8" t="s">
        <v>22</v>
      </c>
      <c r="J7" s="8"/>
      <c r="L7" s="11"/>
    </row>
    <row r="8" spans="1:32" s="405" customFormat="1" ht="37.5" x14ac:dyDescent="0.25">
      <c r="A8" s="549" t="s">
        <v>73</v>
      </c>
      <c r="B8" s="549" t="s">
        <v>74</v>
      </c>
      <c r="C8" s="574">
        <v>3250</v>
      </c>
      <c r="D8" s="574">
        <v>3250</v>
      </c>
      <c r="E8" s="303"/>
      <c r="F8" s="303" t="s">
        <v>75</v>
      </c>
      <c r="G8" s="228">
        <v>43621</v>
      </c>
      <c r="H8" s="547" t="s">
        <v>76</v>
      </c>
      <c r="I8" s="575">
        <v>43623</v>
      </c>
      <c r="J8" s="547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</row>
    <row r="9" spans="1:32" s="405" customFormat="1" ht="37.5" x14ac:dyDescent="0.25">
      <c r="A9" s="549" t="s">
        <v>909</v>
      </c>
      <c r="B9" s="549" t="s">
        <v>910</v>
      </c>
      <c r="C9" s="303">
        <v>80000</v>
      </c>
      <c r="D9" s="303">
        <v>5000</v>
      </c>
      <c r="E9" s="303"/>
      <c r="F9" s="303">
        <v>75000</v>
      </c>
      <c r="G9" s="228">
        <v>43921</v>
      </c>
      <c r="H9" s="547" t="s">
        <v>76</v>
      </c>
      <c r="I9" s="575">
        <v>43921</v>
      </c>
      <c r="J9" s="547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</row>
    <row r="10" spans="1:32" s="53" customFormat="1" ht="37.5" x14ac:dyDescent="0.25">
      <c r="A10" s="549" t="s">
        <v>77</v>
      </c>
      <c r="B10" s="549" t="s">
        <v>81</v>
      </c>
      <c r="C10" s="303">
        <v>7000</v>
      </c>
      <c r="D10" s="303">
        <v>1000</v>
      </c>
      <c r="E10" s="303"/>
      <c r="F10" s="303">
        <v>6000</v>
      </c>
      <c r="G10" s="228">
        <v>43578</v>
      </c>
      <c r="H10" s="547" t="s">
        <v>76</v>
      </c>
      <c r="I10" s="575">
        <v>43578</v>
      </c>
      <c r="J10" s="547"/>
    </row>
    <row r="11" spans="1:32" s="405" customFormat="1" ht="37.5" x14ac:dyDescent="0.25">
      <c r="A11" s="549" t="s">
        <v>195</v>
      </c>
      <c r="B11" s="549" t="s">
        <v>201</v>
      </c>
      <c r="C11" s="303">
        <v>15250</v>
      </c>
      <c r="D11" s="303">
        <v>2500</v>
      </c>
      <c r="E11" s="303"/>
      <c r="F11" s="303">
        <v>12750</v>
      </c>
      <c r="G11" s="228">
        <v>43664</v>
      </c>
      <c r="H11" s="547" t="s">
        <v>76</v>
      </c>
      <c r="I11" s="575">
        <v>43664</v>
      </c>
      <c r="J11" s="547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</row>
    <row r="12" spans="1:32" s="53" customFormat="1" ht="25" x14ac:dyDescent="0.25">
      <c r="A12" s="549" t="s">
        <v>84</v>
      </c>
      <c r="B12" s="549" t="s">
        <v>87</v>
      </c>
      <c r="C12" s="303">
        <v>1000</v>
      </c>
      <c r="D12" s="303">
        <v>1000</v>
      </c>
      <c r="E12" s="303"/>
      <c r="F12" s="303">
        <v>0</v>
      </c>
      <c r="G12" s="228">
        <v>43614</v>
      </c>
      <c r="H12" s="547" t="s">
        <v>76</v>
      </c>
      <c r="I12" s="575">
        <v>43614</v>
      </c>
      <c r="J12" s="547"/>
    </row>
    <row r="13" spans="1:32" s="53" customFormat="1" ht="37.5" x14ac:dyDescent="0.25">
      <c r="A13" s="549" t="s">
        <v>202</v>
      </c>
      <c r="B13" s="549" t="s">
        <v>88</v>
      </c>
      <c r="C13" s="574">
        <v>3000</v>
      </c>
      <c r="D13" s="574">
        <v>3000</v>
      </c>
      <c r="E13" s="303"/>
      <c r="F13" s="303" t="s">
        <v>75</v>
      </c>
      <c r="G13" s="228">
        <v>43664</v>
      </c>
      <c r="H13" s="547" t="s">
        <v>76</v>
      </c>
      <c r="I13" s="575">
        <v>43664</v>
      </c>
      <c r="J13" s="547"/>
    </row>
    <row r="14" spans="1:32" s="53" customFormat="1" ht="112.5" x14ac:dyDescent="0.25">
      <c r="A14" s="578" t="s">
        <v>911</v>
      </c>
      <c r="B14" s="578" t="s">
        <v>912</v>
      </c>
      <c r="C14" s="579">
        <v>7000</v>
      </c>
      <c r="D14" s="579">
        <v>7000</v>
      </c>
      <c r="E14" s="580"/>
      <c r="F14" s="580" t="s">
        <v>75</v>
      </c>
      <c r="G14" s="581" t="s">
        <v>913</v>
      </c>
      <c r="H14" s="582" t="s">
        <v>76</v>
      </c>
      <c r="I14" s="583" t="s">
        <v>914</v>
      </c>
      <c r="J14" s="547"/>
    </row>
    <row r="15" spans="1:32" s="405" customFormat="1" ht="37.5" x14ac:dyDescent="0.25">
      <c r="A15" s="549" t="s">
        <v>233</v>
      </c>
      <c r="B15" s="549" t="s">
        <v>234</v>
      </c>
      <c r="C15" s="303">
        <v>168</v>
      </c>
      <c r="D15" s="303">
        <v>168</v>
      </c>
      <c r="E15" s="303"/>
      <c r="F15" s="303">
        <v>0</v>
      </c>
      <c r="G15" s="228">
        <v>43747</v>
      </c>
      <c r="H15" s="547" t="s">
        <v>76</v>
      </c>
      <c r="I15" s="575">
        <v>43747</v>
      </c>
      <c r="J15" s="547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32" s="405" customFormat="1" ht="37.5" x14ac:dyDescent="0.25">
      <c r="A16" s="549" t="s">
        <v>288</v>
      </c>
      <c r="B16" s="549" t="s">
        <v>289</v>
      </c>
      <c r="C16" s="303">
        <v>2903</v>
      </c>
      <c r="D16" s="303">
        <v>2400</v>
      </c>
      <c r="E16" s="303"/>
      <c r="F16" s="303">
        <v>503</v>
      </c>
      <c r="G16" s="228">
        <v>43847</v>
      </c>
      <c r="H16" s="547" t="s">
        <v>76</v>
      </c>
      <c r="I16" s="575">
        <v>43847</v>
      </c>
      <c r="J16" s="547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1:32" s="405" customFormat="1" ht="25" x14ac:dyDescent="0.25">
      <c r="A17" s="549" t="s">
        <v>316</v>
      </c>
      <c r="B17" s="549" t="s">
        <v>317</v>
      </c>
      <c r="C17" s="303">
        <v>162.61000000000001</v>
      </c>
      <c r="D17" s="303">
        <v>162.61000000000001</v>
      </c>
      <c r="E17" s="303"/>
      <c r="F17" s="303">
        <v>0</v>
      </c>
      <c r="G17" s="228">
        <v>43853</v>
      </c>
      <c r="H17" s="547" t="s">
        <v>76</v>
      </c>
      <c r="I17" s="575">
        <v>43853</v>
      </c>
      <c r="J17" s="547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1:32" s="53" customFormat="1" ht="50" x14ac:dyDescent="0.25">
      <c r="A18" s="549" t="s">
        <v>318</v>
      </c>
      <c r="B18" s="549" t="s">
        <v>319</v>
      </c>
      <c r="C18" s="303">
        <v>143</v>
      </c>
      <c r="D18" s="303">
        <v>0</v>
      </c>
      <c r="E18" s="303"/>
      <c r="F18" s="303">
        <v>0</v>
      </c>
      <c r="G18" s="228">
        <v>43865</v>
      </c>
      <c r="H18" s="547" t="s">
        <v>76</v>
      </c>
      <c r="I18" s="575">
        <v>43865</v>
      </c>
      <c r="J18" s="547"/>
    </row>
    <row r="19" spans="1:32" s="405" customFormat="1" x14ac:dyDescent="0.25">
      <c r="A19" s="549" t="s">
        <v>320</v>
      </c>
      <c r="B19" s="549" t="s">
        <v>321</v>
      </c>
      <c r="C19" s="303">
        <v>143</v>
      </c>
      <c r="D19" s="303">
        <v>0</v>
      </c>
      <c r="E19" s="303"/>
      <c r="F19" s="303">
        <v>0</v>
      </c>
      <c r="G19" s="228">
        <v>43865</v>
      </c>
      <c r="H19" s="547" t="s">
        <v>76</v>
      </c>
      <c r="I19" s="575">
        <v>43865</v>
      </c>
      <c r="J19" s="547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32" s="405" customFormat="1" x14ac:dyDescent="0.25">
      <c r="A20" s="549" t="s">
        <v>903</v>
      </c>
      <c r="B20" s="549" t="s">
        <v>915</v>
      </c>
      <c r="C20" s="303">
        <v>748.39</v>
      </c>
      <c r="D20" s="303">
        <v>748.39</v>
      </c>
      <c r="E20" s="303"/>
      <c r="F20" s="303">
        <v>0</v>
      </c>
      <c r="G20" s="228">
        <v>43899</v>
      </c>
      <c r="H20" s="547" t="s">
        <v>76</v>
      </c>
      <c r="I20" s="575">
        <v>43899</v>
      </c>
      <c r="J20" s="547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</row>
    <row r="21" spans="1:32" s="405" customFormat="1" x14ac:dyDescent="0.25">
      <c r="A21" s="549" t="s">
        <v>916</v>
      </c>
      <c r="B21" s="549" t="s">
        <v>917</v>
      </c>
      <c r="C21" s="303">
        <v>1000</v>
      </c>
      <c r="D21" s="303">
        <v>1000</v>
      </c>
      <c r="E21" s="303"/>
      <c r="F21" s="303">
        <v>0</v>
      </c>
      <c r="G21" s="228">
        <v>43899</v>
      </c>
      <c r="H21" s="547" t="s">
        <v>76</v>
      </c>
      <c r="I21" s="575">
        <v>43899</v>
      </c>
      <c r="J21" s="547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</row>
    <row r="22" spans="1:32" s="405" customFormat="1" x14ac:dyDescent="0.25">
      <c r="A22" s="549" t="s">
        <v>918</v>
      </c>
      <c r="B22" s="549" t="s">
        <v>919</v>
      </c>
      <c r="C22" s="303">
        <v>1000</v>
      </c>
      <c r="D22" s="303">
        <v>1000</v>
      </c>
      <c r="E22" s="303"/>
      <c r="F22" s="303">
        <v>0</v>
      </c>
      <c r="G22" s="228">
        <v>43899</v>
      </c>
      <c r="H22" s="547" t="s">
        <v>76</v>
      </c>
      <c r="I22" s="575">
        <v>43899</v>
      </c>
      <c r="J22" s="547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</row>
    <row r="23" spans="1:32" s="405" customFormat="1" x14ac:dyDescent="0.25">
      <c r="A23" s="549" t="s">
        <v>920</v>
      </c>
      <c r="B23" s="549" t="s">
        <v>921</v>
      </c>
      <c r="C23" s="303">
        <v>1000</v>
      </c>
      <c r="D23" s="303">
        <v>1000</v>
      </c>
      <c r="E23" s="303"/>
      <c r="F23" s="303">
        <v>0</v>
      </c>
      <c r="G23" s="228">
        <v>43899</v>
      </c>
      <c r="H23" s="547" t="s">
        <v>76</v>
      </c>
      <c r="I23" s="575">
        <v>43899</v>
      </c>
      <c r="J23" s="547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</row>
    <row r="24" spans="1:32" s="405" customFormat="1" x14ac:dyDescent="0.25">
      <c r="A24" s="549" t="s">
        <v>922</v>
      </c>
      <c r="B24" s="549" t="s">
        <v>923</v>
      </c>
      <c r="C24" s="303">
        <v>1000</v>
      </c>
      <c r="D24" s="303">
        <v>1000</v>
      </c>
      <c r="E24" s="303"/>
      <c r="F24" s="303">
        <v>0</v>
      </c>
      <c r="G24" s="228">
        <v>43900</v>
      </c>
      <c r="H24" s="547" t="s">
        <v>76</v>
      </c>
      <c r="I24" s="575">
        <v>43901</v>
      </c>
      <c r="J24" s="547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</row>
    <row r="25" spans="1:32" s="405" customFormat="1" x14ac:dyDescent="0.25">
      <c r="A25" s="549" t="s">
        <v>924</v>
      </c>
      <c r="B25" s="549" t="s">
        <v>925</v>
      </c>
      <c r="C25" s="303">
        <v>961</v>
      </c>
      <c r="D25" s="303">
        <v>961</v>
      </c>
      <c r="E25" s="303"/>
      <c r="F25" s="303">
        <v>0</v>
      </c>
      <c r="G25" s="228">
        <v>43902</v>
      </c>
      <c r="H25" s="547" t="s">
        <v>76</v>
      </c>
      <c r="I25" s="575">
        <v>43907</v>
      </c>
      <c r="J25" s="547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</row>
    <row r="26" spans="1:32" s="405" customFormat="1" x14ac:dyDescent="0.25">
      <c r="A26" s="549" t="s">
        <v>926</v>
      </c>
      <c r="B26" s="549" t="s">
        <v>927</v>
      </c>
      <c r="C26" s="303">
        <v>1000</v>
      </c>
      <c r="D26" s="303">
        <v>1000</v>
      </c>
      <c r="E26" s="303"/>
      <c r="F26" s="303">
        <v>0</v>
      </c>
      <c r="G26" s="228">
        <v>43921</v>
      </c>
      <c r="H26" s="547" t="s">
        <v>76</v>
      </c>
      <c r="I26" s="575">
        <v>43921</v>
      </c>
      <c r="J26" s="547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</row>
    <row r="27" spans="1:32" s="405" customFormat="1" x14ac:dyDescent="0.25">
      <c r="A27" s="549" t="s">
        <v>928</v>
      </c>
      <c r="B27" s="549" t="s">
        <v>929</v>
      </c>
      <c r="C27" s="303">
        <v>990</v>
      </c>
      <c r="D27" s="303">
        <v>990</v>
      </c>
      <c r="E27" s="303"/>
      <c r="F27" s="303">
        <v>0</v>
      </c>
      <c r="G27" s="228">
        <v>43899</v>
      </c>
      <c r="H27" s="547" t="s">
        <v>76</v>
      </c>
      <c r="I27" s="575">
        <v>43899</v>
      </c>
      <c r="J27" s="547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</row>
    <row r="28" spans="1:32" s="405" customFormat="1" x14ac:dyDescent="0.25">
      <c r="A28" s="549" t="s">
        <v>930</v>
      </c>
      <c r="B28" s="549" t="s">
        <v>931</v>
      </c>
      <c r="C28" s="303">
        <v>1000</v>
      </c>
      <c r="D28" s="303">
        <v>1000</v>
      </c>
      <c r="E28" s="303"/>
      <c r="F28" s="303">
        <v>0</v>
      </c>
      <c r="G28" s="228">
        <v>43899</v>
      </c>
      <c r="H28" s="547" t="s">
        <v>76</v>
      </c>
      <c r="I28" s="575">
        <v>43899</v>
      </c>
      <c r="J28" s="547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32" s="405" customFormat="1" x14ac:dyDescent="0.25">
      <c r="A29" s="549" t="s">
        <v>932</v>
      </c>
      <c r="B29" s="549" t="s">
        <v>933</v>
      </c>
      <c r="C29" s="303">
        <v>500</v>
      </c>
      <c r="D29" s="303">
        <v>500</v>
      </c>
      <c r="E29" s="303"/>
      <c r="F29" s="303">
        <v>0</v>
      </c>
      <c r="G29" s="228">
        <v>43907</v>
      </c>
      <c r="H29" s="547" t="s">
        <v>76</v>
      </c>
      <c r="I29" s="575">
        <v>43907</v>
      </c>
      <c r="J29" s="547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405" customFormat="1" x14ac:dyDescent="0.25">
      <c r="A30" s="549" t="s">
        <v>934</v>
      </c>
      <c r="B30" s="549" t="s">
        <v>935</v>
      </c>
      <c r="C30" s="303">
        <v>549</v>
      </c>
      <c r="D30" s="303">
        <v>549</v>
      </c>
      <c r="E30" s="303"/>
      <c r="F30" s="303">
        <v>0</v>
      </c>
      <c r="G30" s="228">
        <v>43899</v>
      </c>
      <c r="H30" s="547" t="s">
        <v>76</v>
      </c>
      <c r="I30" s="575">
        <v>43899</v>
      </c>
      <c r="J30" s="547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</row>
    <row r="31" spans="1:32" s="53" customFormat="1" ht="37.5" x14ac:dyDescent="0.25">
      <c r="A31" s="549" t="s">
        <v>936</v>
      </c>
      <c r="B31" s="549" t="s">
        <v>937</v>
      </c>
      <c r="C31" s="303">
        <v>262.11</v>
      </c>
      <c r="D31" s="303">
        <v>262.11</v>
      </c>
      <c r="E31" s="303"/>
      <c r="F31" s="303">
        <v>0</v>
      </c>
      <c r="G31" s="228">
        <v>43921</v>
      </c>
      <c r="H31" s="547" t="s">
        <v>76</v>
      </c>
      <c r="I31" s="575">
        <v>43921</v>
      </c>
      <c r="J31" s="547"/>
    </row>
    <row r="32" spans="1:32" s="53" customFormat="1" ht="13" x14ac:dyDescent="0.25">
      <c r="A32" s="68"/>
      <c r="B32" s="68"/>
      <c r="C32" s="69"/>
      <c r="D32" s="69"/>
      <c r="E32" s="69"/>
      <c r="F32" s="69"/>
      <c r="G32" s="67"/>
      <c r="H32" s="70"/>
      <c r="I32" s="72"/>
    </row>
    <row r="33" spans="1:9" s="53" customFormat="1" ht="13" x14ac:dyDescent="0.25">
      <c r="A33" s="68"/>
      <c r="B33" s="68"/>
      <c r="C33" s="69"/>
      <c r="D33" s="69"/>
      <c r="E33" s="69"/>
      <c r="F33" s="69"/>
      <c r="G33" s="67"/>
      <c r="H33" s="70"/>
      <c r="I33" s="72"/>
    </row>
    <row r="34" spans="1:9" s="53" customFormat="1" x14ac:dyDescent="0.25">
      <c r="A34" s="51"/>
      <c r="B34" s="51"/>
      <c r="C34" s="50"/>
      <c r="D34" s="50"/>
      <c r="E34" s="50"/>
      <c r="F34" s="50"/>
      <c r="G34" s="52"/>
    </row>
    <row r="35" spans="1:9" s="53" customFormat="1" x14ac:dyDescent="0.25">
      <c r="A35" s="51"/>
      <c r="B35" s="51"/>
      <c r="C35" s="50"/>
      <c r="D35" s="50"/>
      <c r="E35" s="50"/>
      <c r="F35" s="50"/>
      <c r="G35" s="52"/>
    </row>
    <row r="36" spans="1:9" s="53" customFormat="1" x14ac:dyDescent="0.25">
      <c r="A36" s="51"/>
      <c r="B36" s="51"/>
      <c r="C36" s="50"/>
      <c r="D36" s="50"/>
      <c r="E36" s="50"/>
      <c r="F36" s="50"/>
      <c r="G36" s="52"/>
    </row>
    <row r="37" spans="1:9" s="53" customFormat="1" x14ac:dyDescent="0.25">
      <c r="A37" s="51"/>
      <c r="B37" s="51"/>
      <c r="C37" s="50"/>
      <c r="D37" s="50"/>
      <c r="E37" s="50"/>
      <c r="F37" s="50"/>
      <c r="G37" s="52"/>
    </row>
    <row r="38" spans="1:9" s="53" customFormat="1" x14ac:dyDescent="0.25">
      <c r="A38" s="51"/>
      <c r="B38" s="51"/>
      <c r="C38" s="50"/>
      <c r="D38" s="50"/>
      <c r="E38" s="50"/>
      <c r="F38" s="50"/>
      <c r="G38" s="52"/>
    </row>
    <row r="39" spans="1:9" s="53" customFormat="1" x14ac:dyDescent="0.25">
      <c r="A39" s="51"/>
      <c r="B39" s="51"/>
      <c r="C39" s="50"/>
      <c r="D39" s="50"/>
      <c r="E39" s="50"/>
      <c r="F39" s="50"/>
      <c r="G39" s="52"/>
    </row>
    <row r="40" spans="1:9" s="53" customFormat="1" x14ac:dyDescent="0.25">
      <c r="A40" s="51"/>
      <c r="B40" s="51"/>
      <c r="C40" s="50"/>
      <c r="D40" s="50"/>
      <c r="E40" s="50"/>
      <c r="F40" s="50"/>
      <c r="G40" s="52"/>
    </row>
    <row r="41" spans="1:9" s="53" customFormat="1" x14ac:dyDescent="0.25">
      <c r="A41" s="51"/>
      <c r="B41" s="51"/>
      <c r="C41" s="50"/>
      <c r="D41" s="50"/>
      <c r="E41" s="50"/>
      <c r="F41" s="50"/>
      <c r="G41" s="52"/>
    </row>
    <row r="42" spans="1:9" s="53" customFormat="1" x14ac:dyDescent="0.25">
      <c r="A42" s="51"/>
      <c r="B42" s="51"/>
      <c r="C42" s="50"/>
      <c r="D42" s="50"/>
      <c r="E42" s="50"/>
      <c r="F42" s="50"/>
      <c r="G42" s="52"/>
    </row>
    <row r="43" spans="1:9" s="53" customFormat="1" x14ac:dyDescent="0.25">
      <c r="A43" s="51"/>
      <c r="B43" s="51"/>
      <c r="C43" s="50"/>
      <c r="D43" s="50"/>
      <c r="E43" s="50"/>
      <c r="F43" s="50"/>
      <c r="G43" s="52"/>
    </row>
    <row r="44" spans="1:9" s="53" customFormat="1" x14ac:dyDescent="0.25">
      <c r="A44" s="51"/>
      <c r="B44" s="51"/>
      <c r="C44" s="50"/>
      <c r="D44" s="50"/>
      <c r="E44" s="50"/>
      <c r="F44" s="50"/>
      <c r="G44" s="52"/>
    </row>
    <row r="45" spans="1:9" s="53" customFormat="1" x14ac:dyDescent="0.25">
      <c r="A45" s="51"/>
      <c r="B45" s="51"/>
      <c r="C45" s="50"/>
      <c r="D45" s="50"/>
      <c r="E45" s="50"/>
      <c r="F45" s="50"/>
      <c r="G45" s="52"/>
    </row>
    <row r="46" spans="1:9" s="53" customFormat="1" x14ac:dyDescent="0.25">
      <c r="A46" s="51"/>
      <c r="B46" s="51"/>
      <c r="C46" s="50"/>
      <c r="D46" s="50"/>
      <c r="E46" s="50"/>
      <c r="F46" s="50"/>
      <c r="G46" s="52"/>
    </row>
    <row r="47" spans="1:9" s="53" customFormat="1" x14ac:dyDescent="0.25">
      <c r="A47" s="51"/>
      <c r="B47" s="51"/>
      <c r="C47" s="50"/>
      <c r="D47" s="50"/>
      <c r="E47" s="50"/>
      <c r="F47" s="50"/>
      <c r="G47" s="52"/>
    </row>
    <row r="48" spans="1:9" s="53" customFormat="1" x14ac:dyDescent="0.25">
      <c r="A48" s="51"/>
      <c r="B48" s="51"/>
      <c r="C48" s="50"/>
      <c r="D48" s="50"/>
      <c r="E48" s="50"/>
      <c r="F48" s="50"/>
      <c r="G48" s="52"/>
    </row>
    <row r="49" spans="1:7" s="53" customFormat="1" x14ac:dyDescent="0.25">
      <c r="A49" s="51"/>
      <c r="B49" s="51"/>
      <c r="C49" s="50"/>
      <c r="D49" s="50"/>
      <c r="E49" s="50"/>
      <c r="F49" s="50"/>
      <c r="G49" s="52"/>
    </row>
    <row r="50" spans="1:7" s="53" customFormat="1" x14ac:dyDescent="0.25">
      <c r="A50" s="51"/>
      <c r="B50" s="51"/>
      <c r="C50" s="50"/>
      <c r="D50" s="50"/>
      <c r="E50" s="50"/>
      <c r="F50" s="50"/>
      <c r="G50" s="52"/>
    </row>
    <row r="51" spans="1:7" s="53" customFormat="1" x14ac:dyDescent="0.25">
      <c r="A51" s="51"/>
      <c r="B51" s="51"/>
      <c r="C51" s="50"/>
      <c r="D51" s="50"/>
      <c r="E51" s="50"/>
      <c r="F51" s="50"/>
      <c r="G51" s="52"/>
    </row>
    <row r="52" spans="1:7" s="53" customFormat="1" x14ac:dyDescent="0.25">
      <c r="A52" s="51"/>
      <c r="B52" s="51"/>
      <c r="C52" s="50"/>
      <c r="D52" s="50"/>
      <c r="E52" s="50"/>
      <c r="F52" s="50"/>
      <c r="G52" s="52"/>
    </row>
    <row r="53" spans="1:7" s="53" customFormat="1" x14ac:dyDescent="0.25">
      <c r="A53" s="51"/>
      <c r="B53" s="51"/>
      <c r="C53" s="50"/>
      <c r="D53" s="50"/>
      <c r="E53" s="50"/>
      <c r="F53" s="50"/>
      <c r="G53" s="52"/>
    </row>
    <row r="54" spans="1:7" s="53" customFormat="1" x14ac:dyDescent="0.25">
      <c r="A54" s="51"/>
      <c r="B54" s="51"/>
      <c r="C54" s="50"/>
      <c r="D54" s="50"/>
      <c r="E54" s="50"/>
      <c r="F54" s="50"/>
      <c r="G54" s="52"/>
    </row>
    <row r="55" spans="1:7" s="53" customFormat="1" x14ac:dyDescent="0.25">
      <c r="A55" s="51"/>
      <c r="B55" s="51"/>
      <c r="C55" s="50"/>
      <c r="D55" s="50"/>
      <c r="E55" s="50"/>
      <c r="F55" s="50"/>
      <c r="G55" s="52"/>
    </row>
    <row r="56" spans="1:7" s="53" customFormat="1" x14ac:dyDescent="0.25">
      <c r="A56" s="51"/>
      <c r="B56" s="51"/>
      <c r="C56" s="50"/>
      <c r="D56" s="50"/>
      <c r="E56" s="50"/>
      <c r="F56" s="50"/>
      <c r="G56" s="52"/>
    </row>
    <row r="57" spans="1:7" s="53" customFormat="1" x14ac:dyDescent="0.25">
      <c r="A57" s="51"/>
      <c r="B57" s="51"/>
      <c r="C57" s="50"/>
      <c r="D57" s="50"/>
      <c r="E57" s="50"/>
      <c r="F57" s="50"/>
      <c r="G57" s="52"/>
    </row>
    <row r="58" spans="1:7" s="53" customFormat="1" x14ac:dyDescent="0.25">
      <c r="A58" s="51"/>
      <c r="B58" s="51"/>
      <c r="C58" s="50"/>
      <c r="D58" s="50"/>
      <c r="E58" s="50"/>
      <c r="F58" s="50"/>
      <c r="G58" s="52"/>
    </row>
    <row r="59" spans="1:7" s="53" customFormat="1" x14ac:dyDescent="0.25">
      <c r="A59" s="51"/>
      <c r="B59" s="51"/>
      <c r="C59" s="50"/>
      <c r="D59" s="50"/>
      <c r="E59" s="50"/>
      <c r="F59" s="50"/>
      <c r="G59" s="52"/>
    </row>
    <row r="60" spans="1:7" s="53" customFormat="1" x14ac:dyDescent="0.25">
      <c r="A60" s="51"/>
      <c r="B60" s="51"/>
      <c r="C60" s="50"/>
      <c r="D60" s="50"/>
      <c r="E60" s="50"/>
      <c r="F60" s="50"/>
      <c r="G60" s="52"/>
    </row>
    <row r="61" spans="1:7" s="53" customFormat="1" x14ac:dyDescent="0.25">
      <c r="A61" s="51"/>
      <c r="B61" s="51"/>
      <c r="C61" s="50"/>
      <c r="D61" s="50"/>
      <c r="E61" s="50"/>
      <c r="F61" s="50"/>
      <c r="G61" s="52"/>
    </row>
    <row r="62" spans="1:7" s="53" customFormat="1" x14ac:dyDescent="0.25">
      <c r="A62" s="51"/>
      <c r="B62" s="51"/>
      <c r="C62" s="50"/>
      <c r="D62" s="50"/>
      <c r="E62" s="50"/>
      <c r="F62" s="50"/>
      <c r="G62" s="52"/>
    </row>
    <row r="63" spans="1:7" s="53" customFormat="1" x14ac:dyDescent="0.25">
      <c r="A63" s="51"/>
      <c r="B63" s="51"/>
      <c r="C63" s="50"/>
      <c r="D63" s="50"/>
      <c r="E63" s="50"/>
      <c r="F63" s="50"/>
      <c r="G63" s="52"/>
    </row>
    <row r="64" spans="1:7" s="53" customFormat="1" x14ac:dyDescent="0.25">
      <c r="A64" s="51"/>
      <c r="B64" s="51"/>
      <c r="C64" s="50"/>
      <c r="D64" s="50"/>
      <c r="E64" s="50"/>
      <c r="F64" s="50"/>
      <c r="G64" s="52"/>
    </row>
    <row r="65" spans="1:7" s="53" customFormat="1" x14ac:dyDescent="0.25">
      <c r="A65" s="51"/>
      <c r="B65" s="51"/>
      <c r="C65" s="50"/>
      <c r="D65" s="50"/>
      <c r="E65" s="50"/>
      <c r="F65" s="50"/>
      <c r="G65" s="52"/>
    </row>
    <row r="66" spans="1:7" s="53" customFormat="1" x14ac:dyDescent="0.25">
      <c r="A66" s="51"/>
      <c r="B66" s="51"/>
      <c r="C66" s="50"/>
      <c r="D66" s="50"/>
      <c r="E66" s="50"/>
      <c r="F66" s="50"/>
      <c r="G66" s="52"/>
    </row>
    <row r="67" spans="1:7" s="53" customFormat="1" x14ac:dyDescent="0.25">
      <c r="A67" s="51"/>
      <c r="B67" s="51"/>
      <c r="C67" s="50"/>
      <c r="D67" s="50"/>
      <c r="E67" s="50"/>
      <c r="F67" s="50"/>
      <c r="G67" s="52"/>
    </row>
    <row r="68" spans="1:7" s="53" customFormat="1" x14ac:dyDescent="0.25">
      <c r="A68" s="51"/>
      <c r="B68" s="51"/>
      <c r="C68" s="50"/>
      <c r="D68" s="50"/>
      <c r="E68" s="50"/>
      <c r="F68" s="50"/>
      <c r="G68" s="52"/>
    </row>
    <row r="69" spans="1:7" s="53" customFormat="1" x14ac:dyDescent="0.25">
      <c r="A69" s="51"/>
      <c r="B69" s="51"/>
      <c r="C69" s="50"/>
      <c r="D69" s="50"/>
      <c r="E69" s="50"/>
      <c r="F69" s="50"/>
      <c r="G69" s="52"/>
    </row>
    <row r="70" spans="1:7" s="53" customFormat="1" x14ac:dyDescent="0.25">
      <c r="A70" s="51"/>
      <c r="B70" s="51"/>
      <c r="C70" s="50"/>
      <c r="D70" s="50"/>
      <c r="E70" s="50"/>
      <c r="F70" s="50"/>
      <c r="G70" s="52"/>
    </row>
    <row r="71" spans="1:7" s="53" customFormat="1" x14ac:dyDescent="0.25">
      <c r="A71" s="51"/>
      <c r="B71" s="51"/>
      <c r="C71" s="50"/>
      <c r="D71" s="50"/>
      <c r="E71" s="50"/>
      <c r="F71" s="50"/>
      <c r="G71" s="52"/>
    </row>
    <row r="72" spans="1:7" s="53" customFormat="1" x14ac:dyDescent="0.25">
      <c r="A72" s="51"/>
      <c r="B72" s="51"/>
      <c r="C72" s="50"/>
      <c r="D72" s="50"/>
      <c r="E72" s="50"/>
      <c r="F72" s="50"/>
      <c r="G72" s="52"/>
    </row>
    <row r="73" spans="1:7" s="53" customFormat="1" x14ac:dyDescent="0.25">
      <c r="A73" s="51"/>
      <c r="B73" s="51"/>
      <c r="C73" s="50"/>
      <c r="D73" s="50"/>
      <c r="E73" s="50"/>
      <c r="F73" s="50"/>
      <c r="G73" s="52"/>
    </row>
    <row r="74" spans="1:7" s="53" customFormat="1" x14ac:dyDescent="0.25">
      <c r="A74" s="51"/>
      <c r="B74" s="51"/>
      <c r="C74" s="50"/>
      <c r="D74" s="50"/>
      <c r="E74" s="50"/>
      <c r="F74" s="50"/>
      <c r="G74" s="52"/>
    </row>
    <row r="75" spans="1:7" s="53" customFormat="1" x14ac:dyDescent="0.25">
      <c r="A75" s="51"/>
      <c r="B75" s="51"/>
      <c r="C75" s="50"/>
      <c r="D75" s="50"/>
      <c r="E75" s="50"/>
      <c r="F75" s="50"/>
      <c r="G75" s="52"/>
    </row>
    <row r="76" spans="1:7" s="53" customFormat="1" x14ac:dyDescent="0.25">
      <c r="A76" s="51"/>
      <c r="B76" s="51"/>
      <c r="C76" s="50"/>
      <c r="D76" s="50"/>
      <c r="E76" s="50"/>
      <c r="F76" s="50"/>
      <c r="G76" s="52"/>
    </row>
    <row r="77" spans="1:7" s="53" customFormat="1" x14ac:dyDescent="0.25">
      <c r="A77" s="51"/>
      <c r="B77" s="51"/>
      <c r="C77" s="50"/>
      <c r="D77" s="50"/>
      <c r="E77" s="50"/>
      <c r="F77" s="50"/>
      <c r="G77" s="52"/>
    </row>
    <row r="78" spans="1:7" s="53" customFormat="1" x14ac:dyDescent="0.25">
      <c r="A78" s="51"/>
      <c r="B78" s="51"/>
      <c r="C78" s="50"/>
      <c r="D78" s="50"/>
      <c r="E78" s="50"/>
      <c r="F78" s="50"/>
      <c r="G78" s="52"/>
    </row>
    <row r="79" spans="1:7" s="53" customFormat="1" x14ac:dyDescent="0.25">
      <c r="A79" s="51"/>
      <c r="B79" s="51"/>
      <c r="C79" s="50"/>
      <c r="D79" s="50"/>
      <c r="E79" s="50"/>
      <c r="F79" s="50"/>
      <c r="G79" s="52"/>
    </row>
    <row r="80" spans="1:7" s="53" customFormat="1" x14ac:dyDescent="0.25">
      <c r="A80" s="51"/>
      <c r="B80" s="51"/>
      <c r="C80" s="50"/>
      <c r="D80" s="50"/>
      <c r="E80" s="50"/>
      <c r="F80" s="50"/>
      <c r="G80" s="52"/>
    </row>
    <row r="81" spans="1:7" s="53" customFormat="1" x14ac:dyDescent="0.25">
      <c r="A81" s="51"/>
      <c r="B81" s="51"/>
      <c r="C81" s="50"/>
      <c r="D81" s="50"/>
      <c r="E81" s="50"/>
      <c r="F81" s="50"/>
      <c r="G81" s="52"/>
    </row>
    <row r="82" spans="1:7" s="53" customFormat="1" x14ac:dyDescent="0.25">
      <c r="A82" s="51"/>
      <c r="B82" s="51"/>
      <c r="C82" s="50"/>
      <c r="D82" s="50"/>
      <c r="E82" s="50"/>
      <c r="F82" s="50"/>
      <c r="G82" s="52"/>
    </row>
    <row r="83" spans="1:7" s="53" customFormat="1" x14ac:dyDescent="0.25">
      <c r="A83" s="51"/>
      <c r="B83" s="51"/>
      <c r="C83" s="50"/>
      <c r="D83" s="50"/>
      <c r="E83" s="50"/>
      <c r="F83" s="50"/>
      <c r="G83" s="52"/>
    </row>
    <row r="84" spans="1:7" s="53" customFormat="1" x14ac:dyDescent="0.25">
      <c r="A84" s="51"/>
      <c r="B84" s="51"/>
      <c r="C84" s="50"/>
      <c r="D84" s="50"/>
      <c r="E84" s="50"/>
      <c r="F84" s="50"/>
      <c r="G84" s="52"/>
    </row>
    <row r="85" spans="1:7" s="53" customFormat="1" x14ac:dyDescent="0.25">
      <c r="A85" s="51"/>
      <c r="B85" s="51"/>
      <c r="C85" s="50"/>
      <c r="D85" s="50"/>
      <c r="E85" s="50"/>
      <c r="F85" s="50"/>
      <c r="G85" s="52"/>
    </row>
    <row r="86" spans="1:7" s="53" customFormat="1" x14ac:dyDescent="0.25">
      <c r="A86" s="51"/>
      <c r="B86" s="51"/>
      <c r="C86" s="50"/>
      <c r="D86" s="50"/>
      <c r="E86" s="50"/>
      <c r="F86" s="50"/>
      <c r="G86" s="52"/>
    </row>
    <row r="87" spans="1:7" s="53" customFormat="1" x14ac:dyDescent="0.25">
      <c r="A87" s="51"/>
      <c r="B87" s="51"/>
      <c r="C87" s="50"/>
      <c r="D87" s="50"/>
      <c r="E87" s="50"/>
      <c r="F87" s="50"/>
      <c r="G87" s="52"/>
    </row>
    <row r="88" spans="1:7" s="53" customFormat="1" x14ac:dyDescent="0.25">
      <c r="A88" s="51"/>
      <c r="B88" s="51"/>
      <c r="C88" s="50"/>
      <c r="D88" s="50"/>
      <c r="E88" s="50"/>
      <c r="F88" s="50"/>
      <c r="G88" s="52"/>
    </row>
    <row r="89" spans="1:7" s="53" customFormat="1" x14ac:dyDescent="0.25">
      <c r="A89" s="51"/>
      <c r="B89" s="51"/>
      <c r="C89" s="50"/>
      <c r="D89" s="50"/>
      <c r="E89" s="50"/>
      <c r="F89" s="50"/>
      <c r="G89" s="52"/>
    </row>
    <row r="90" spans="1:7" s="53" customFormat="1" x14ac:dyDescent="0.25">
      <c r="A90" s="51"/>
      <c r="B90" s="51"/>
      <c r="C90" s="50"/>
      <c r="D90" s="50"/>
      <c r="E90" s="50"/>
      <c r="F90" s="50"/>
      <c r="G90" s="52"/>
    </row>
    <row r="91" spans="1:7" s="53" customFormat="1" x14ac:dyDescent="0.25">
      <c r="A91" s="51"/>
      <c r="B91" s="51"/>
      <c r="C91" s="50"/>
      <c r="D91" s="50"/>
      <c r="E91" s="50"/>
      <c r="F91" s="50"/>
      <c r="G91" s="52"/>
    </row>
    <row r="92" spans="1:7" s="53" customFormat="1" x14ac:dyDescent="0.25">
      <c r="A92" s="51"/>
      <c r="B92" s="51"/>
      <c r="C92" s="50"/>
      <c r="D92" s="50"/>
      <c r="E92" s="50"/>
      <c r="F92" s="50"/>
      <c r="G92" s="52"/>
    </row>
    <row r="93" spans="1:7" s="53" customFormat="1" x14ac:dyDescent="0.25">
      <c r="A93" s="51"/>
      <c r="B93" s="51"/>
      <c r="C93" s="50"/>
      <c r="D93" s="50"/>
      <c r="E93" s="50"/>
      <c r="F93" s="50"/>
      <c r="G93" s="52"/>
    </row>
    <row r="94" spans="1:7" s="53" customFormat="1" x14ac:dyDescent="0.25">
      <c r="A94" s="51"/>
      <c r="B94" s="51"/>
      <c r="C94" s="50"/>
      <c r="D94" s="50"/>
      <c r="E94" s="50"/>
      <c r="F94" s="50"/>
      <c r="G94" s="52"/>
    </row>
    <row r="95" spans="1:7" s="53" customFormat="1" x14ac:dyDescent="0.25">
      <c r="A95" s="51"/>
      <c r="B95" s="51"/>
      <c r="C95" s="50"/>
      <c r="D95" s="50"/>
      <c r="E95" s="50"/>
      <c r="F95" s="50"/>
      <c r="G95" s="52"/>
    </row>
    <row r="96" spans="1:7" s="53" customFormat="1" x14ac:dyDescent="0.25">
      <c r="A96" s="51"/>
      <c r="B96" s="51"/>
      <c r="C96" s="50"/>
      <c r="D96" s="50"/>
      <c r="E96" s="50"/>
      <c r="F96" s="50"/>
      <c r="G96" s="52"/>
    </row>
    <row r="97" spans="1:7" s="53" customFormat="1" x14ac:dyDescent="0.25">
      <c r="A97" s="51"/>
      <c r="B97" s="51"/>
      <c r="C97" s="50"/>
      <c r="D97" s="50"/>
      <c r="E97" s="50"/>
      <c r="F97" s="50"/>
      <c r="G97" s="52"/>
    </row>
    <row r="98" spans="1:7" s="53" customFormat="1" x14ac:dyDescent="0.25">
      <c r="A98" s="51"/>
      <c r="B98" s="51"/>
      <c r="C98" s="50"/>
      <c r="D98" s="50"/>
      <c r="E98" s="50"/>
      <c r="F98" s="50"/>
      <c r="G98" s="52"/>
    </row>
    <row r="99" spans="1:7" s="53" customFormat="1" x14ac:dyDescent="0.25">
      <c r="A99" s="51"/>
      <c r="B99" s="51"/>
      <c r="C99" s="50"/>
      <c r="D99" s="50"/>
      <c r="E99" s="50"/>
      <c r="F99" s="50"/>
      <c r="G99" s="52"/>
    </row>
    <row r="100" spans="1:7" s="53" customFormat="1" x14ac:dyDescent="0.25">
      <c r="A100" s="51"/>
      <c r="B100" s="51"/>
      <c r="C100" s="50"/>
      <c r="D100" s="50"/>
      <c r="E100" s="50"/>
      <c r="F100" s="50"/>
      <c r="G100" s="52"/>
    </row>
    <row r="101" spans="1:7" s="53" customFormat="1" x14ac:dyDescent="0.25">
      <c r="A101" s="51"/>
      <c r="B101" s="51"/>
      <c r="C101" s="50"/>
      <c r="D101" s="50"/>
      <c r="E101" s="50"/>
      <c r="F101" s="50"/>
      <c r="G101" s="52"/>
    </row>
    <row r="102" spans="1:7" s="53" customFormat="1" x14ac:dyDescent="0.25">
      <c r="A102" s="51"/>
      <c r="B102" s="51"/>
      <c r="C102" s="50"/>
      <c r="D102" s="50"/>
      <c r="E102" s="50"/>
      <c r="F102" s="50"/>
      <c r="G102" s="52"/>
    </row>
    <row r="103" spans="1:7" s="53" customFormat="1" x14ac:dyDescent="0.25">
      <c r="A103" s="51"/>
      <c r="B103" s="51"/>
      <c r="C103" s="50"/>
      <c r="D103" s="50"/>
      <c r="E103" s="50"/>
      <c r="F103" s="50"/>
      <c r="G103" s="52"/>
    </row>
    <row r="104" spans="1:7" s="53" customFormat="1" x14ac:dyDescent="0.25">
      <c r="A104" s="51"/>
      <c r="B104" s="51"/>
      <c r="C104" s="50"/>
      <c r="D104" s="50"/>
      <c r="E104" s="50"/>
      <c r="F104" s="50"/>
      <c r="G104" s="52"/>
    </row>
    <row r="105" spans="1:7" s="53" customFormat="1" x14ac:dyDescent="0.25">
      <c r="A105" s="51"/>
      <c r="B105" s="51"/>
      <c r="C105" s="50"/>
      <c r="D105" s="50"/>
      <c r="E105" s="50"/>
      <c r="F105" s="50"/>
      <c r="G105" s="52"/>
    </row>
    <row r="106" spans="1:7" s="53" customFormat="1" x14ac:dyDescent="0.25">
      <c r="A106" s="51"/>
      <c r="B106" s="51"/>
      <c r="C106" s="50"/>
      <c r="D106" s="50"/>
      <c r="E106" s="50"/>
      <c r="F106" s="50"/>
      <c r="G106" s="52"/>
    </row>
    <row r="107" spans="1:7" s="53" customFormat="1" x14ac:dyDescent="0.25">
      <c r="A107" s="51"/>
      <c r="B107" s="51"/>
      <c r="C107" s="50"/>
      <c r="D107" s="50"/>
      <c r="E107" s="50"/>
      <c r="F107" s="50"/>
      <c r="G107" s="52"/>
    </row>
    <row r="108" spans="1:7" s="53" customFormat="1" x14ac:dyDescent="0.25">
      <c r="A108" s="51"/>
      <c r="B108" s="51"/>
      <c r="C108" s="50"/>
      <c r="D108" s="50"/>
      <c r="E108" s="50"/>
      <c r="F108" s="50"/>
      <c r="G108" s="52"/>
    </row>
    <row r="109" spans="1:7" s="53" customFormat="1" x14ac:dyDescent="0.25">
      <c r="A109" s="51"/>
      <c r="B109" s="51"/>
      <c r="C109" s="50"/>
      <c r="D109" s="50"/>
      <c r="E109" s="50"/>
      <c r="F109" s="50"/>
      <c r="G109" s="52"/>
    </row>
    <row r="110" spans="1:7" s="53" customFormat="1" x14ac:dyDescent="0.25">
      <c r="A110" s="51"/>
      <c r="B110" s="51"/>
      <c r="C110" s="50"/>
      <c r="D110" s="50"/>
      <c r="E110" s="50"/>
      <c r="F110" s="50"/>
      <c r="G110" s="52"/>
    </row>
    <row r="111" spans="1:7" s="53" customFormat="1" x14ac:dyDescent="0.25">
      <c r="A111" s="51"/>
      <c r="B111" s="51"/>
      <c r="C111" s="50"/>
      <c r="D111" s="50"/>
      <c r="E111" s="50"/>
      <c r="F111" s="50"/>
      <c r="G111" s="52"/>
    </row>
    <row r="112" spans="1:7" s="53" customFormat="1" x14ac:dyDescent="0.25">
      <c r="A112" s="51"/>
      <c r="B112" s="51"/>
      <c r="C112" s="50"/>
      <c r="D112" s="50"/>
      <c r="E112" s="50"/>
      <c r="F112" s="50"/>
      <c r="G112" s="52"/>
    </row>
    <row r="113" spans="1:7" s="53" customFormat="1" x14ac:dyDescent="0.25">
      <c r="A113" s="51"/>
      <c r="B113" s="51"/>
      <c r="C113" s="50"/>
      <c r="D113" s="50"/>
      <c r="E113" s="50"/>
      <c r="F113" s="50"/>
      <c r="G113" s="52"/>
    </row>
    <row r="114" spans="1:7" s="53" customFormat="1" x14ac:dyDescent="0.25">
      <c r="A114" s="51"/>
      <c r="B114" s="51"/>
      <c r="C114" s="50"/>
      <c r="D114" s="50"/>
      <c r="E114" s="50"/>
      <c r="F114" s="50"/>
      <c r="G114" s="52"/>
    </row>
    <row r="115" spans="1:7" s="53" customFormat="1" x14ac:dyDescent="0.25">
      <c r="A115" s="51"/>
      <c r="B115" s="51"/>
      <c r="C115" s="50"/>
      <c r="D115" s="50"/>
      <c r="E115" s="50"/>
      <c r="F115" s="50"/>
      <c r="G115" s="52"/>
    </row>
    <row r="116" spans="1:7" s="53" customFormat="1" x14ac:dyDescent="0.25">
      <c r="A116" s="51"/>
      <c r="B116" s="51"/>
      <c r="C116" s="50"/>
      <c r="D116" s="50"/>
      <c r="E116" s="50"/>
      <c r="F116" s="50"/>
      <c r="G116" s="52"/>
    </row>
    <row r="117" spans="1:7" s="53" customFormat="1" x14ac:dyDescent="0.25">
      <c r="A117" s="51"/>
      <c r="B117" s="51"/>
      <c r="C117" s="50"/>
      <c r="D117" s="50"/>
      <c r="E117" s="50"/>
      <c r="F117" s="50"/>
      <c r="G117" s="52"/>
    </row>
    <row r="118" spans="1:7" s="53" customFormat="1" x14ac:dyDescent="0.25">
      <c r="A118" s="51"/>
      <c r="B118" s="51"/>
      <c r="C118" s="50"/>
      <c r="D118" s="50"/>
      <c r="E118" s="50"/>
      <c r="F118" s="50"/>
      <c r="G118" s="52"/>
    </row>
    <row r="119" spans="1:7" s="53" customFormat="1" x14ac:dyDescent="0.25">
      <c r="A119" s="51"/>
      <c r="B119" s="51"/>
      <c r="C119" s="50"/>
      <c r="D119" s="50"/>
      <c r="E119" s="50"/>
      <c r="F119" s="50"/>
      <c r="G119" s="52"/>
    </row>
    <row r="120" spans="1:7" s="53" customFormat="1" x14ac:dyDescent="0.25">
      <c r="A120" s="51"/>
      <c r="B120" s="51"/>
      <c r="C120" s="50"/>
      <c r="D120" s="50"/>
      <c r="E120" s="50"/>
      <c r="F120" s="50"/>
      <c r="G120" s="52"/>
    </row>
    <row r="121" spans="1:7" s="53" customFormat="1" x14ac:dyDescent="0.25">
      <c r="A121" s="51"/>
      <c r="B121" s="51"/>
      <c r="C121" s="50"/>
      <c r="D121" s="50"/>
      <c r="E121" s="50"/>
      <c r="F121" s="50"/>
      <c r="G121" s="52"/>
    </row>
    <row r="122" spans="1:7" s="53" customFormat="1" x14ac:dyDescent="0.25">
      <c r="A122" s="51"/>
      <c r="B122" s="51"/>
      <c r="C122" s="50"/>
      <c r="D122" s="50"/>
      <c r="E122" s="50"/>
      <c r="F122" s="50"/>
      <c r="G122" s="52"/>
    </row>
    <row r="123" spans="1:7" s="53" customFormat="1" x14ac:dyDescent="0.25">
      <c r="A123" s="51"/>
      <c r="B123" s="51"/>
      <c r="C123" s="50"/>
      <c r="D123" s="50"/>
      <c r="E123" s="50"/>
      <c r="F123" s="50"/>
      <c r="G123" s="52"/>
    </row>
    <row r="124" spans="1:7" s="53" customFormat="1" x14ac:dyDescent="0.25">
      <c r="A124" s="51"/>
      <c r="B124" s="51"/>
      <c r="C124" s="50"/>
      <c r="D124" s="50"/>
      <c r="E124" s="50"/>
      <c r="F124" s="50"/>
      <c r="G124" s="52"/>
    </row>
    <row r="125" spans="1:7" s="53" customFormat="1" x14ac:dyDescent="0.25">
      <c r="A125" s="51"/>
      <c r="B125" s="51"/>
      <c r="C125" s="50"/>
      <c r="D125" s="50"/>
      <c r="E125" s="50"/>
      <c r="F125" s="50"/>
      <c r="G125" s="52"/>
    </row>
    <row r="126" spans="1:7" s="53" customFormat="1" x14ac:dyDescent="0.25">
      <c r="A126" s="51"/>
      <c r="B126" s="51"/>
      <c r="C126" s="50"/>
      <c r="D126" s="50"/>
      <c r="E126" s="50"/>
      <c r="F126" s="50"/>
      <c r="G126" s="52"/>
    </row>
    <row r="127" spans="1:7" s="53" customFormat="1" x14ac:dyDescent="0.25">
      <c r="A127" s="51"/>
      <c r="B127" s="51"/>
      <c r="C127" s="50"/>
      <c r="D127" s="50"/>
      <c r="E127" s="50"/>
      <c r="F127" s="50"/>
      <c r="G127" s="52"/>
    </row>
    <row r="128" spans="1:7" s="53" customFormat="1" x14ac:dyDescent="0.25">
      <c r="A128" s="51"/>
      <c r="B128" s="51"/>
      <c r="C128" s="50"/>
      <c r="D128" s="50"/>
      <c r="E128" s="50"/>
      <c r="F128" s="50"/>
      <c r="G128" s="52"/>
    </row>
    <row r="129" spans="1:7" s="53" customFormat="1" x14ac:dyDescent="0.25">
      <c r="A129" s="51"/>
      <c r="B129" s="51"/>
      <c r="C129" s="50"/>
      <c r="D129" s="50"/>
      <c r="E129" s="50"/>
      <c r="F129" s="50"/>
      <c r="G129" s="52"/>
    </row>
    <row r="130" spans="1:7" s="53" customFormat="1" x14ac:dyDescent="0.25">
      <c r="A130" s="51"/>
      <c r="B130" s="51"/>
      <c r="C130" s="50"/>
      <c r="D130" s="50"/>
      <c r="E130" s="50"/>
      <c r="F130" s="50"/>
      <c r="G130" s="52"/>
    </row>
    <row r="131" spans="1:7" s="53" customFormat="1" x14ac:dyDescent="0.25">
      <c r="A131" s="51"/>
      <c r="B131" s="51"/>
      <c r="C131" s="50"/>
      <c r="D131" s="50"/>
      <c r="E131" s="50"/>
      <c r="F131" s="50"/>
      <c r="G131" s="52"/>
    </row>
    <row r="132" spans="1:7" s="53" customFormat="1" x14ac:dyDescent="0.25">
      <c r="A132" s="51"/>
      <c r="B132" s="51"/>
      <c r="C132" s="50"/>
      <c r="D132" s="50"/>
      <c r="E132" s="50"/>
      <c r="F132" s="50"/>
      <c r="G132" s="52"/>
    </row>
    <row r="133" spans="1:7" s="53" customFormat="1" x14ac:dyDescent="0.25">
      <c r="A133" s="51"/>
      <c r="B133" s="51"/>
      <c r="C133" s="50"/>
      <c r="D133" s="50"/>
      <c r="E133" s="50"/>
      <c r="F133" s="50"/>
      <c r="G133" s="52"/>
    </row>
    <row r="134" spans="1:7" s="53" customFormat="1" x14ac:dyDescent="0.25">
      <c r="A134" s="51"/>
      <c r="B134" s="51"/>
      <c r="C134" s="50"/>
      <c r="D134" s="50"/>
      <c r="E134" s="50"/>
      <c r="F134" s="50"/>
      <c r="G134" s="52"/>
    </row>
    <row r="135" spans="1:7" s="53" customFormat="1" x14ac:dyDescent="0.25">
      <c r="A135" s="51"/>
      <c r="B135" s="51"/>
      <c r="C135" s="50"/>
      <c r="D135" s="50"/>
      <c r="E135" s="50"/>
      <c r="F135" s="50"/>
      <c r="G135" s="52"/>
    </row>
    <row r="136" spans="1:7" s="53" customFormat="1" x14ac:dyDescent="0.25">
      <c r="A136" s="51"/>
      <c r="B136" s="51"/>
      <c r="C136" s="50"/>
      <c r="D136" s="50"/>
      <c r="E136" s="50"/>
      <c r="F136" s="50"/>
      <c r="G136" s="52"/>
    </row>
    <row r="137" spans="1:7" s="53" customFormat="1" x14ac:dyDescent="0.25">
      <c r="A137" s="51"/>
      <c r="B137" s="51"/>
      <c r="C137" s="50"/>
      <c r="D137" s="50"/>
      <c r="E137" s="50"/>
      <c r="F137" s="50"/>
      <c r="G137" s="52"/>
    </row>
    <row r="138" spans="1:7" s="53" customFormat="1" x14ac:dyDescent="0.25">
      <c r="A138" s="51"/>
      <c r="B138" s="51"/>
      <c r="C138" s="50"/>
      <c r="D138" s="50"/>
      <c r="E138" s="50"/>
      <c r="F138" s="50"/>
      <c r="G138" s="52"/>
    </row>
    <row r="139" spans="1:7" s="53" customFormat="1" x14ac:dyDescent="0.25">
      <c r="A139" s="51"/>
      <c r="B139" s="51"/>
      <c r="C139" s="50"/>
      <c r="D139" s="50"/>
      <c r="E139" s="50"/>
      <c r="F139" s="50"/>
      <c r="G139" s="52"/>
    </row>
    <row r="140" spans="1:7" s="53" customFormat="1" x14ac:dyDescent="0.25">
      <c r="A140" s="51"/>
      <c r="B140" s="51"/>
      <c r="C140" s="50"/>
      <c r="D140" s="50"/>
      <c r="E140" s="50"/>
      <c r="F140" s="50"/>
      <c r="G140" s="52"/>
    </row>
    <row r="141" spans="1:7" s="53" customFormat="1" x14ac:dyDescent="0.25">
      <c r="A141" s="51"/>
      <c r="B141" s="51"/>
      <c r="C141" s="50"/>
      <c r="D141" s="50"/>
      <c r="E141" s="50"/>
      <c r="F141" s="50"/>
      <c r="G141" s="52"/>
    </row>
    <row r="142" spans="1:7" s="53" customFormat="1" x14ac:dyDescent="0.25">
      <c r="A142" s="51"/>
      <c r="B142" s="51"/>
      <c r="C142" s="50"/>
      <c r="D142" s="50"/>
      <c r="E142" s="50"/>
      <c r="F142" s="50"/>
      <c r="G142" s="52"/>
    </row>
    <row r="143" spans="1:7" s="53" customFormat="1" x14ac:dyDescent="0.25">
      <c r="A143" s="51"/>
      <c r="B143" s="51"/>
      <c r="C143" s="50"/>
      <c r="D143" s="50"/>
      <c r="E143" s="50"/>
      <c r="F143" s="50"/>
      <c r="G143" s="52"/>
    </row>
    <row r="144" spans="1:7" s="53" customFormat="1" x14ac:dyDescent="0.25">
      <c r="A144" s="51"/>
      <c r="B144" s="51"/>
      <c r="C144" s="50"/>
      <c r="D144" s="50"/>
      <c r="E144" s="50"/>
      <c r="F144" s="50"/>
      <c r="G144" s="52"/>
    </row>
    <row r="145" spans="1:7" s="53" customFormat="1" x14ac:dyDescent="0.25">
      <c r="A145" s="51"/>
      <c r="B145" s="51"/>
      <c r="C145" s="50"/>
      <c r="D145" s="50"/>
      <c r="E145" s="50"/>
      <c r="F145" s="50"/>
      <c r="G145" s="52"/>
    </row>
    <row r="146" spans="1:7" s="53" customFormat="1" x14ac:dyDescent="0.25">
      <c r="A146" s="51"/>
      <c r="B146" s="51"/>
      <c r="C146" s="50"/>
      <c r="D146" s="50"/>
      <c r="E146" s="50"/>
      <c r="F146" s="50"/>
      <c r="G146" s="52"/>
    </row>
    <row r="147" spans="1:7" s="53" customFormat="1" x14ac:dyDescent="0.25">
      <c r="A147" s="51"/>
      <c r="B147" s="51"/>
      <c r="C147" s="50"/>
      <c r="D147" s="50"/>
      <c r="E147" s="50"/>
      <c r="F147" s="50"/>
      <c r="G147" s="52"/>
    </row>
    <row r="148" spans="1:7" s="53" customFormat="1" x14ac:dyDescent="0.25">
      <c r="A148" s="51"/>
      <c r="B148" s="51"/>
      <c r="C148" s="50"/>
      <c r="D148" s="50"/>
      <c r="E148" s="50"/>
      <c r="F148" s="50"/>
      <c r="G148" s="52"/>
    </row>
    <row r="149" spans="1:7" s="53" customFormat="1" x14ac:dyDescent="0.25">
      <c r="A149" s="51"/>
      <c r="B149" s="51"/>
      <c r="C149" s="50"/>
      <c r="D149" s="50"/>
      <c r="E149" s="50"/>
      <c r="F149" s="50"/>
      <c r="G149" s="52"/>
    </row>
    <row r="150" spans="1:7" s="53" customFormat="1" x14ac:dyDescent="0.25">
      <c r="A150" s="51"/>
      <c r="B150" s="51"/>
      <c r="C150" s="50"/>
      <c r="D150" s="50"/>
      <c r="E150" s="50"/>
      <c r="F150" s="50"/>
      <c r="G150" s="52"/>
    </row>
    <row r="151" spans="1:7" s="53" customFormat="1" x14ac:dyDescent="0.25">
      <c r="A151" s="51"/>
      <c r="B151" s="51"/>
      <c r="C151" s="50"/>
      <c r="D151" s="50"/>
      <c r="E151" s="50"/>
      <c r="F151" s="50"/>
      <c r="G151" s="52"/>
    </row>
    <row r="152" spans="1:7" s="53" customFormat="1" x14ac:dyDescent="0.25">
      <c r="A152" s="51"/>
      <c r="B152" s="51"/>
      <c r="C152" s="50"/>
      <c r="D152" s="50"/>
      <c r="E152" s="50"/>
      <c r="F152" s="50"/>
      <c r="G152" s="52"/>
    </row>
    <row r="153" spans="1:7" s="53" customFormat="1" x14ac:dyDescent="0.25">
      <c r="A153" s="51"/>
      <c r="B153" s="51"/>
      <c r="C153" s="50"/>
      <c r="D153" s="50"/>
      <c r="E153" s="50"/>
      <c r="F153" s="50"/>
      <c r="G153" s="52"/>
    </row>
    <row r="154" spans="1:7" s="53" customFormat="1" x14ac:dyDescent="0.25">
      <c r="A154" s="51"/>
      <c r="B154" s="51"/>
      <c r="C154" s="50"/>
      <c r="D154" s="50"/>
      <c r="E154" s="50"/>
      <c r="F154" s="50"/>
      <c r="G154" s="52"/>
    </row>
    <row r="155" spans="1:7" s="53" customFormat="1" x14ac:dyDescent="0.25">
      <c r="A155" s="51"/>
      <c r="B155" s="51"/>
      <c r="C155" s="50"/>
      <c r="D155" s="50"/>
      <c r="E155" s="50"/>
      <c r="F155" s="50"/>
      <c r="G155" s="52"/>
    </row>
    <row r="156" spans="1:7" s="53" customFormat="1" x14ac:dyDescent="0.25">
      <c r="A156" s="51"/>
      <c r="B156" s="51"/>
      <c r="C156" s="50"/>
      <c r="D156" s="50"/>
      <c r="E156" s="50"/>
      <c r="F156" s="50"/>
      <c r="G156" s="52"/>
    </row>
    <row r="157" spans="1:7" s="53" customFormat="1" x14ac:dyDescent="0.25">
      <c r="A157" s="51"/>
      <c r="B157" s="51"/>
      <c r="C157" s="50"/>
      <c r="D157" s="50"/>
      <c r="E157" s="50"/>
      <c r="F157" s="50"/>
      <c r="G157" s="52"/>
    </row>
    <row r="158" spans="1:7" s="53" customFormat="1" x14ac:dyDescent="0.25">
      <c r="A158" s="51"/>
      <c r="B158" s="51"/>
      <c r="C158" s="50"/>
      <c r="D158" s="50"/>
      <c r="E158" s="50"/>
      <c r="F158" s="50"/>
      <c r="G158" s="52"/>
    </row>
    <row r="159" spans="1:7" s="53" customFormat="1" x14ac:dyDescent="0.25">
      <c r="A159" s="51"/>
      <c r="B159" s="51"/>
      <c r="C159" s="50"/>
      <c r="D159" s="50"/>
      <c r="E159" s="50"/>
      <c r="F159" s="50"/>
      <c r="G159" s="52"/>
    </row>
    <row r="160" spans="1:7" s="53" customFormat="1" x14ac:dyDescent="0.25">
      <c r="A160" s="51"/>
      <c r="B160" s="51"/>
      <c r="C160" s="50"/>
      <c r="D160" s="50"/>
      <c r="E160" s="50"/>
      <c r="F160" s="50"/>
      <c r="G160" s="52"/>
    </row>
    <row r="161" spans="1:7" s="53" customFormat="1" x14ac:dyDescent="0.25">
      <c r="A161" s="51"/>
      <c r="B161" s="51"/>
      <c r="C161" s="50"/>
      <c r="D161" s="50"/>
      <c r="E161" s="50"/>
      <c r="F161" s="50"/>
      <c r="G161" s="52"/>
    </row>
    <row r="162" spans="1:7" s="53" customFormat="1" x14ac:dyDescent="0.25">
      <c r="A162" s="51"/>
      <c r="B162" s="51"/>
      <c r="C162" s="50"/>
      <c r="D162" s="50"/>
      <c r="E162" s="50"/>
      <c r="F162" s="50"/>
      <c r="G162" s="52"/>
    </row>
    <row r="163" spans="1:7" s="53" customFormat="1" x14ac:dyDescent="0.25">
      <c r="A163" s="51"/>
      <c r="B163" s="51"/>
      <c r="C163" s="50"/>
      <c r="D163" s="50"/>
      <c r="E163" s="50"/>
      <c r="F163" s="50"/>
      <c r="G163" s="52"/>
    </row>
    <row r="164" spans="1:7" s="53" customFormat="1" x14ac:dyDescent="0.25">
      <c r="A164" s="51"/>
      <c r="B164" s="51"/>
      <c r="C164" s="50"/>
      <c r="D164" s="50"/>
      <c r="E164" s="50"/>
      <c r="F164" s="50"/>
      <c r="G164" s="52"/>
    </row>
    <row r="165" spans="1:7" s="53" customFormat="1" x14ac:dyDescent="0.25">
      <c r="A165" s="51"/>
      <c r="B165" s="51"/>
      <c r="C165" s="50"/>
      <c r="D165" s="50"/>
      <c r="E165" s="50"/>
      <c r="F165" s="50"/>
      <c r="G165" s="52"/>
    </row>
    <row r="166" spans="1:7" s="53" customFormat="1" x14ac:dyDescent="0.25">
      <c r="A166" s="51"/>
      <c r="B166" s="51"/>
      <c r="C166" s="50"/>
      <c r="D166" s="50"/>
      <c r="E166" s="50"/>
      <c r="F166" s="50"/>
      <c r="G166" s="52"/>
    </row>
    <row r="167" spans="1:7" s="53" customFormat="1" x14ac:dyDescent="0.25">
      <c r="A167" s="51"/>
      <c r="B167" s="51"/>
      <c r="C167" s="50"/>
      <c r="D167" s="50"/>
      <c r="E167" s="50"/>
      <c r="F167" s="50"/>
      <c r="G167" s="52"/>
    </row>
    <row r="168" spans="1:7" s="53" customFormat="1" x14ac:dyDescent="0.25">
      <c r="A168" s="51"/>
      <c r="B168" s="51"/>
      <c r="C168" s="50"/>
      <c r="D168" s="50"/>
      <c r="E168" s="50"/>
      <c r="F168" s="50"/>
      <c r="G168" s="52"/>
    </row>
    <row r="169" spans="1:7" s="53" customFormat="1" x14ac:dyDescent="0.25">
      <c r="A169" s="51"/>
      <c r="B169" s="51"/>
      <c r="C169" s="50"/>
      <c r="D169" s="50"/>
      <c r="E169" s="50"/>
      <c r="F169" s="50"/>
      <c r="G169" s="52"/>
    </row>
    <row r="170" spans="1:7" s="53" customFormat="1" x14ac:dyDescent="0.25">
      <c r="A170" s="51"/>
      <c r="B170" s="51"/>
      <c r="C170" s="50"/>
      <c r="D170" s="50"/>
      <c r="E170" s="50"/>
      <c r="F170" s="50"/>
      <c r="G170" s="52"/>
    </row>
    <row r="171" spans="1:7" s="53" customFormat="1" x14ac:dyDescent="0.25">
      <c r="A171" s="51"/>
      <c r="B171" s="51"/>
      <c r="C171" s="50"/>
      <c r="D171" s="50"/>
      <c r="E171" s="50"/>
      <c r="F171" s="50"/>
      <c r="G171" s="52"/>
    </row>
    <row r="172" spans="1:7" s="53" customFormat="1" x14ac:dyDescent="0.25">
      <c r="A172" s="51"/>
      <c r="B172" s="51"/>
      <c r="C172" s="50"/>
      <c r="D172" s="50"/>
      <c r="E172" s="50"/>
      <c r="F172" s="50"/>
      <c r="G172" s="52"/>
    </row>
    <row r="173" spans="1:7" s="53" customFormat="1" x14ac:dyDescent="0.25">
      <c r="A173" s="51"/>
      <c r="B173" s="51"/>
      <c r="C173" s="50"/>
      <c r="D173" s="50"/>
      <c r="E173" s="50"/>
      <c r="F173" s="50"/>
      <c r="G173" s="52"/>
    </row>
    <row r="174" spans="1:7" s="53" customFormat="1" x14ac:dyDescent="0.25">
      <c r="A174" s="51"/>
      <c r="B174" s="51"/>
      <c r="C174" s="50"/>
      <c r="D174" s="50"/>
      <c r="E174" s="50"/>
      <c r="F174" s="50"/>
      <c r="G174" s="52"/>
    </row>
    <row r="175" spans="1:7" s="53" customFormat="1" x14ac:dyDescent="0.25">
      <c r="A175" s="51"/>
      <c r="B175" s="51"/>
      <c r="C175" s="50"/>
      <c r="D175" s="50"/>
      <c r="E175" s="50"/>
      <c r="F175" s="50"/>
      <c r="G175" s="52"/>
    </row>
    <row r="176" spans="1:7" s="53" customFormat="1" x14ac:dyDescent="0.25">
      <c r="A176" s="51"/>
      <c r="B176" s="51"/>
      <c r="C176" s="50"/>
      <c r="D176" s="50"/>
      <c r="E176" s="50"/>
      <c r="F176" s="50"/>
      <c r="G176" s="52"/>
    </row>
    <row r="177" spans="1:7" s="53" customFormat="1" x14ac:dyDescent="0.25">
      <c r="A177" s="51"/>
      <c r="B177" s="51"/>
      <c r="C177" s="50"/>
      <c r="D177" s="50"/>
      <c r="E177" s="50"/>
      <c r="F177" s="50"/>
      <c r="G177" s="52"/>
    </row>
    <row r="178" spans="1:7" s="53" customFormat="1" x14ac:dyDescent="0.25">
      <c r="A178" s="51"/>
      <c r="B178" s="51"/>
      <c r="C178" s="50"/>
      <c r="D178" s="50"/>
      <c r="E178" s="50"/>
      <c r="F178" s="50"/>
      <c r="G178" s="52"/>
    </row>
    <row r="179" spans="1:7" s="53" customFormat="1" x14ac:dyDescent="0.25">
      <c r="A179" s="51"/>
      <c r="B179" s="51"/>
      <c r="C179" s="50"/>
      <c r="D179" s="50"/>
      <c r="E179" s="50"/>
      <c r="F179" s="50"/>
      <c r="G179" s="52"/>
    </row>
    <row r="180" spans="1:7" s="53" customFormat="1" x14ac:dyDescent="0.25">
      <c r="A180" s="51"/>
      <c r="B180" s="51"/>
      <c r="C180" s="50"/>
      <c r="D180" s="50"/>
      <c r="E180" s="50"/>
      <c r="F180" s="50"/>
      <c r="G180" s="52"/>
    </row>
    <row r="181" spans="1:7" s="53" customFormat="1" x14ac:dyDescent="0.25">
      <c r="A181" s="51"/>
      <c r="B181" s="51"/>
      <c r="C181" s="50"/>
      <c r="D181" s="50"/>
      <c r="E181" s="50"/>
      <c r="F181" s="50"/>
      <c r="G181" s="52"/>
    </row>
    <row r="182" spans="1:7" s="53" customFormat="1" x14ac:dyDescent="0.25">
      <c r="A182" s="51"/>
      <c r="B182" s="51"/>
      <c r="C182" s="50"/>
      <c r="D182" s="50"/>
      <c r="E182" s="50"/>
      <c r="F182" s="50"/>
      <c r="G182" s="52"/>
    </row>
    <row r="183" spans="1:7" s="53" customFormat="1" x14ac:dyDescent="0.25">
      <c r="A183" s="51"/>
      <c r="B183" s="51"/>
      <c r="C183" s="50"/>
      <c r="D183" s="50"/>
      <c r="E183" s="50"/>
      <c r="F183" s="50"/>
      <c r="G183" s="52"/>
    </row>
    <row r="184" spans="1:7" s="53" customFormat="1" x14ac:dyDescent="0.25">
      <c r="A184" s="51"/>
      <c r="B184" s="51"/>
      <c r="C184" s="50"/>
      <c r="D184" s="50"/>
      <c r="E184" s="50"/>
      <c r="F184" s="50"/>
      <c r="G184" s="52"/>
    </row>
    <row r="185" spans="1:7" s="53" customFormat="1" x14ac:dyDescent="0.25">
      <c r="A185" s="51"/>
      <c r="B185" s="51"/>
      <c r="C185" s="50"/>
      <c r="D185" s="50"/>
      <c r="E185" s="50"/>
      <c r="F185" s="50"/>
      <c r="G185" s="52"/>
    </row>
    <row r="186" spans="1:7" s="53" customFormat="1" x14ac:dyDescent="0.25">
      <c r="A186" s="51"/>
      <c r="B186" s="51"/>
      <c r="C186" s="50"/>
      <c r="D186" s="50"/>
      <c r="E186" s="50"/>
      <c r="F186" s="50"/>
      <c r="G186" s="52"/>
    </row>
    <row r="187" spans="1:7" s="53" customFormat="1" x14ac:dyDescent="0.25">
      <c r="A187" s="51"/>
      <c r="B187" s="51"/>
      <c r="C187" s="50"/>
      <c r="D187" s="50"/>
      <c r="E187" s="50"/>
      <c r="F187" s="50"/>
      <c r="G187" s="52"/>
    </row>
    <row r="188" spans="1:7" s="53" customFormat="1" x14ac:dyDescent="0.25">
      <c r="A188" s="51"/>
      <c r="B188" s="51"/>
      <c r="C188" s="50"/>
      <c r="D188" s="50"/>
      <c r="E188" s="50"/>
      <c r="F188" s="50"/>
      <c r="G188" s="52"/>
    </row>
    <row r="189" spans="1:7" s="53" customFormat="1" x14ac:dyDescent="0.25">
      <c r="A189" s="51"/>
      <c r="B189" s="51"/>
      <c r="C189" s="50"/>
      <c r="D189" s="50"/>
      <c r="E189" s="50"/>
      <c r="F189" s="50"/>
      <c r="G189" s="52"/>
    </row>
    <row r="190" spans="1:7" s="53" customFormat="1" x14ac:dyDescent="0.25">
      <c r="A190" s="51"/>
      <c r="B190" s="51"/>
      <c r="C190" s="50"/>
      <c r="D190" s="50"/>
      <c r="E190" s="50"/>
      <c r="F190" s="50"/>
      <c r="G190" s="52"/>
    </row>
    <row r="191" spans="1:7" s="53" customFormat="1" x14ac:dyDescent="0.25">
      <c r="A191" s="51"/>
      <c r="B191" s="51"/>
      <c r="C191" s="50"/>
      <c r="D191" s="50"/>
      <c r="E191" s="50"/>
      <c r="F191" s="50"/>
      <c r="G191" s="52"/>
    </row>
    <row r="192" spans="1:7" s="53" customFormat="1" x14ac:dyDescent="0.25">
      <c r="A192" s="51"/>
      <c r="B192" s="51"/>
      <c r="C192" s="50"/>
      <c r="D192" s="50"/>
      <c r="E192" s="50"/>
      <c r="F192" s="50"/>
      <c r="G192" s="52"/>
    </row>
    <row r="193" spans="1:7" s="53" customFormat="1" x14ac:dyDescent="0.25">
      <c r="A193" s="51"/>
      <c r="B193" s="51"/>
      <c r="C193" s="50"/>
      <c r="D193" s="50"/>
      <c r="E193" s="50"/>
      <c r="F193" s="50"/>
      <c r="G193" s="52"/>
    </row>
    <row r="194" spans="1:7" s="53" customFormat="1" x14ac:dyDescent="0.25">
      <c r="A194" s="51"/>
      <c r="B194" s="51"/>
      <c r="C194" s="50"/>
      <c r="D194" s="50"/>
      <c r="E194" s="50"/>
      <c r="F194" s="50"/>
      <c r="G194" s="52"/>
    </row>
    <row r="195" spans="1:7" s="53" customFormat="1" x14ac:dyDescent="0.25">
      <c r="A195" s="51"/>
      <c r="B195" s="51"/>
      <c r="C195" s="50"/>
      <c r="D195" s="50"/>
      <c r="E195" s="50"/>
      <c r="F195" s="50"/>
      <c r="G195" s="52"/>
    </row>
    <row r="196" spans="1:7" s="53" customFormat="1" x14ac:dyDescent="0.25">
      <c r="A196" s="51"/>
      <c r="B196" s="51"/>
      <c r="C196" s="50"/>
      <c r="D196" s="50"/>
      <c r="E196" s="50"/>
      <c r="F196" s="50"/>
      <c r="G196" s="52"/>
    </row>
    <row r="197" spans="1:7" s="53" customFormat="1" x14ac:dyDescent="0.25">
      <c r="A197" s="51"/>
      <c r="B197" s="51"/>
      <c r="C197" s="50"/>
      <c r="D197" s="50"/>
      <c r="E197" s="50"/>
      <c r="F197" s="50"/>
      <c r="G197" s="52"/>
    </row>
    <row r="198" spans="1:7" s="53" customFormat="1" x14ac:dyDescent="0.25">
      <c r="A198" s="51"/>
      <c r="B198" s="51"/>
      <c r="C198" s="50"/>
      <c r="D198" s="50"/>
      <c r="E198" s="50"/>
      <c r="F198" s="50"/>
      <c r="G198" s="52"/>
    </row>
    <row r="199" spans="1:7" s="53" customFormat="1" x14ac:dyDescent="0.25">
      <c r="A199" s="51"/>
      <c r="B199" s="51"/>
      <c r="C199" s="50"/>
      <c r="D199" s="50"/>
      <c r="E199" s="50"/>
      <c r="F199" s="50"/>
      <c r="G199" s="52"/>
    </row>
    <row r="200" spans="1:7" s="53" customFormat="1" x14ac:dyDescent="0.25">
      <c r="A200" s="51"/>
      <c r="B200" s="51"/>
      <c r="C200" s="50"/>
      <c r="D200" s="50"/>
      <c r="E200" s="50"/>
      <c r="F200" s="50"/>
      <c r="G200" s="52"/>
    </row>
    <row r="201" spans="1:7" s="53" customFormat="1" x14ac:dyDescent="0.25">
      <c r="A201" s="51"/>
      <c r="B201" s="51"/>
      <c r="C201" s="50"/>
      <c r="D201" s="50"/>
      <c r="E201" s="50"/>
      <c r="F201" s="50"/>
      <c r="G201" s="52"/>
    </row>
    <row r="202" spans="1:7" s="53" customFormat="1" x14ac:dyDescent="0.25">
      <c r="A202" s="51"/>
      <c r="B202" s="51"/>
      <c r="C202" s="50"/>
      <c r="D202" s="50"/>
      <c r="E202" s="50"/>
      <c r="F202" s="50"/>
      <c r="G202" s="52"/>
    </row>
    <row r="203" spans="1:7" s="53" customFormat="1" x14ac:dyDescent="0.25">
      <c r="A203" s="51"/>
      <c r="B203" s="51"/>
      <c r="C203" s="50"/>
      <c r="D203" s="50"/>
      <c r="E203" s="50"/>
      <c r="F203" s="50"/>
      <c r="G203" s="52"/>
    </row>
    <row r="204" spans="1:7" s="53" customFormat="1" x14ac:dyDescent="0.25">
      <c r="A204" s="51"/>
      <c r="B204" s="51"/>
      <c r="C204" s="50"/>
      <c r="D204" s="50"/>
      <c r="E204" s="50"/>
      <c r="F204" s="50"/>
      <c r="G204" s="52"/>
    </row>
    <row r="205" spans="1:7" s="53" customFormat="1" x14ac:dyDescent="0.25">
      <c r="A205" s="51"/>
      <c r="B205" s="51"/>
      <c r="C205" s="50"/>
      <c r="D205" s="50"/>
      <c r="E205" s="50"/>
      <c r="F205" s="50"/>
      <c r="G205" s="52"/>
    </row>
    <row r="206" spans="1:7" s="53" customFormat="1" x14ac:dyDescent="0.25">
      <c r="A206" s="51"/>
      <c r="B206" s="51"/>
      <c r="C206" s="50"/>
      <c r="D206" s="50"/>
      <c r="E206" s="50"/>
      <c r="F206" s="50"/>
      <c r="G206" s="52"/>
    </row>
    <row r="207" spans="1:7" s="53" customFormat="1" x14ac:dyDescent="0.25">
      <c r="A207" s="51"/>
      <c r="B207" s="51"/>
      <c r="C207" s="50"/>
      <c r="D207" s="50"/>
      <c r="E207" s="50"/>
      <c r="F207" s="50"/>
      <c r="G207" s="52"/>
    </row>
    <row r="208" spans="1:7" s="53" customFormat="1" x14ac:dyDescent="0.25">
      <c r="A208" s="51"/>
      <c r="B208" s="51"/>
      <c r="C208" s="50"/>
      <c r="D208" s="50"/>
      <c r="E208" s="50"/>
      <c r="F208" s="50"/>
      <c r="G208" s="52"/>
    </row>
    <row r="209" spans="1:7" s="53" customFormat="1" x14ac:dyDescent="0.25">
      <c r="A209" s="51"/>
      <c r="B209" s="51"/>
      <c r="C209" s="50"/>
      <c r="D209" s="50"/>
      <c r="E209" s="50"/>
      <c r="F209" s="50"/>
      <c r="G209" s="52"/>
    </row>
    <row r="210" spans="1:7" s="53" customFormat="1" x14ac:dyDescent="0.25">
      <c r="A210" s="51"/>
      <c r="B210" s="51"/>
      <c r="C210" s="50"/>
      <c r="D210" s="50"/>
      <c r="E210" s="50"/>
      <c r="F210" s="50"/>
      <c r="G210" s="52"/>
    </row>
    <row r="211" spans="1:7" s="53" customFormat="1" x14ac:dyDescent="0.25">
      <c r="A211" s="51"/>
      <c r="B211" s="51"/>
      <c r="C211" s="50"/>
      <c r="D211" s="50"/>
      <c r="E211" s="50"/>
      <c r="F211" s="50"/>
      <c r="G211" s="52"/>
    </row>
    <row r="212" spans="1:7" s="53" customFormat="1" x14ac:dyDescent="0.25">
      <c r="A212" s="51"/>
      <c r="B212" s="51"/>
      <c r="C212" s="50"/>
      <c r="D212" s="50"/>
      <c r="E212" s="50"/>
      <c r="F212" s="50"/>
      <c r="G212" s="52"/>
    </row>
    <row r="213" spans="1:7" s="53" customFormat="1" x14ac:dyDescent="0.25">
      <c r="A213" s="51"/>
      <c r="B213" s="51"/>
      <c r="C213" s="50"/>
      <c r="D213" s="50"/>
      <c r="E213" s="50"/>
      <c r="F213" s="50"/>
      <c r="G213" s="52"/>
    </row>
    <row r="214" spans="1:7" s="53" customFormat="1" x14ac:dyDescent="0.25">
      <c r="A214" s="51"/>
      <c r="B214" s="51"/>
      <c r="C214" s="50"/>
      <c r="D214" s="50"/>
      <c r="E214" s="50"/>
      <c r="F214" s="50"/>
      <c r="G214" s="52"/>
    </row>
    <row r="215" spans="1:7" s="53" customFormat="1" x14ac:dyDescent="0.25">
      <c r="A215" s="51"/>
      <c r="B215" s="51"/>
      <c r="C215" s="50"/>
      <c r="D215" s="50"/>
      <c r="E215" s="50"/>
      <c r="F215" s="50"/>
      <c r="G215" s="52"/>
    </row>
    <row r="216" spans="1:7" s="53" customFormat="1" x14ac:dyDescent="0.25">
      <c r="A216" s="51"/>
      <c r="B216" s="51"/>
      <c r="C216" s="50"/>
      <c r="D216" s="50"/>
      <c r="E216" s="50"/>
      <c r="F216" s="50"/>
      <c r="G216" s="52"/>
    </row>
    <row r="217" spans="1:7" s="53" customFormat="1" x14ac:dyDescent="0.25">
      <c r="A217" s="51"/>
      <c r="B217" s="51"/>
      <c r="C217" s="50"/>
      <c r="D217" s="50"/>
      <c r="E217" s="50"/>
      <c r="F217" s="50"/>
      <c r="G217" s="52"/>
    </row>
    <row r="218" spans="1:7" s="53" customFormat="1" x14ac:dyDescent="0.25">
      <c r="A218" s="51"/>
      <c r="B218" s="51"/>
      <c r="C218" s="50"/>
      <c r="D218" s="50"/>
      <c r="E218" s="50"/>
      <c r="F218" s="50"/>
      <c r="G218" s="52"/>
    </row>
    <row r="219" spans="1:7" s="53" customFormat="1" x14ac:dyDescent="0.25">
      <c r="A219" s="51"/>
      <c r="B219" s="51"/>
      <c r="C219" s="50"/>
      <c r="D219" s="50"/>
      <c r="E219" s="50"/>
      <c r="F219" s="50"/>
      <c r="G219" s="52"/>
    </row>
    <row r="220" spans="1:7" s="53" customFormat="1" x14ac:dyDescent="0.25">
      <c r="A220" s="51"/>
      <c r="B220" s="51"/>
      <c r="C220" s="50"/>
      <c r="D220" s="50"/>
      <c r="E220" s="50"/>
      <c r="F220" s="50"/>
      <c r="G220" s="52"/>
    </row>
    <row r="221" spans="1:7" s="53" customFormat="1" x14ac:dyDescent="0.25">
      <c r="A221" s="51"/>
      <c r="B221" s="51"/>
      <c r="C221" s="50"/>
      <c r="D221" s="50"/>
      <c r="E221" s="50"/>
      <c r="F221" s="50"/>
      <c r="G221" s="52"/>
    </row>
    <row r="222" spans="1:7" s="53" customFormat="1" x14ac:dyDescent="0.25">
      <c r="A222" s="51"/>
      <c r="B222" s="51"/>
      <c r="C222" s="50"/>
      <c r="D222" s="50"/>
      <c r="E222" s="50"/>
      <c r="F222" s="50"/>
      <c r="G222" s="52"/>
    </row>
    <row r="223" spans="1:7" s="53" customFormat="1" x14ac:dyDescent="0.25">
      <c r="A223" s="51"/>
      <c r="B223" s="51"/>
      <c r="C223" s="50"/>
      <c r="D223" s="50"/>
      <c r="E223" s="50"/>
      <c r="F223" s="50"/>
      <c r="G223" s="52"/>
    </row>
    <row r="224" spans="1:7" s="53" customFormat="1" x14ac:dyDescent="0.25">
      <c r="A224" s="51"/>
      <c r="B224" s="51"/>
      <c r="C224" s="50"/>
      <c r="D224" s="50"/>
      <c r="E224" s="50"/>
      <c r="F224" s="50"/>
      <c r="G224" s="52"/>
    </row>
    <row r="225" spans="1:7" s="53" customFormat="1" x14ac:dyDescent="0.25">
      <c r="A225" s="51"/>
      <c r="B225" s="51"/>
      <c r="C225" s="50"/>
      <c r="D225" s="50"/>
      <c r="E225" s="50"/>
      <c r="F225" s="50"/>
      <c r="G225" s="52"/>
    </row>
    <row r="226" spans="1:7" s="53" customFormat="1" x14ac:dyDescent="0.25">
      <c r="A226" s="51"/>
      <c r="B226" s="51"/>
      <c r="C226" s="50"/>
      <c r="D226" s="50"/>
      <c r="E226" s="50"/>
      <c r="F226" s="50"/>
      <c r="G226" s="52"/>
    </row>
    <row r="227" spans="1:7" s="53" customFormat="1" x14ac:dyDescent="0.25">
      <c r="A227" s="51"/>
      <c r="B227" s="51"/>
      <c r="C227" s="50"/>
      <c r="D227" s="50"/>
      <c r="E227" s="50"/>
      <c r="F227" s="50"/>
      <c r="G227" s="52"/>
    </row>
    <row r="228" spans="1:7" s="53" customFormat="1" x14ac:dyDescent="0.25">
      <c r="A228" s="51"/>
      <c r="B228" s="51"/>
      <c r="C228" s="50"/>
      <c r="D228" s="50"/>
      <c r="E228" s="50"/>
      <c r="F228" s="50"/>
      <c r="G228" s="52"/>
    </row>
    <row r="229" spans="1:7" s="53" customFormat="1" x14ac:dyDescent="0.25">
      <c r="A229" s="51"/>
      <c r="B229" s="51"/>
      <c r="C229" s="50"/>
      <c r="D229" s="50"/>
      <c r="E229" s="50"/>
      <c r="F229" s="50"/>
      <c r="G229" s="52"/>
    </row>
    <row r="230" spans="1:7" s="53" customFormat="1" x14ac:dyDescent="0.25">
      <c r="A230" s="51"/>
      <c r="B230" s="51"/>
      <c r="C230" s="50"/>
      <c r="D230" s="50"/>
      <c r="E230" s="50"/>
      <c r="F230" s="50"/>
      <c r="G230" s="52"/>
    </row>
    <row r="231" spans="1:7" s="53" customFormat="1" x14ac:dyDescent="0.25">
      <c r="A231" s="51"/>
      <c r="B231" s="51"/>
      <c r="C231" s="50"/>
      <c r="D231" s="50"/>
      <c r="E231" s="50"/>
      <c r="F231" s="50"/>
      <c r="G231" s="52"/>
    </row>
    <row r="232" spans="1:7" s="53" customFormat="1" x14ac:dyDescent="0.25">
      <c r="A232" s="51"/>
      <c r="B232" s="51"/>
      <c r="C232" s="50"/>
      <c r="D232" s="50"/>
      <c r="E232" s="50"/>
      <c r="F232" s="50"/>
      <c r="G232" s="52"/>
    </row>
    <row r="233" spans="1:7" s="53" customFormat="1" x14ac:dyDescent="0.25">
      <c r="A233" s="51"/>
      <c r="B233" s="51"/>
      <c r="C233" s="50"/>
      <c r="D233" s="50"/>
      <c r="E233" s="50"/>
      <c r="F233" s="50"/>
      <c r="G233" s="52"/>
    </row>
    <row r="234" spans="1:7" s="53" customFormat="1" x14ac:dyDescent="0.25">
      <c r="A234" s="51"/>
      <c r="B234" s="51"/>
      <c r="C234" s="50"/>
      <c r="D234" s="50"/>
      <c r="E234" s="50"/>
      <c r="F234" s="50"/>
      <c r="G234" s="52"/>
    </row>
    <row r="235" spans="1:7" s="53" customFormat="1" x14ac:dyDescent="0.25">
      <c r="A235" s="51"/>
      <c r="B235" s="51"/>
      <c r="C235" s="50"/>
      <c r="D235" s="50"/>
      <c r="E235" s="50"/>
      <c r="F235" s="50"/>
      <c r="G235" s="52"/>
    </row>
    <row r="236" spans="1:7" s="53" customFormat="1" x14ac:dyDescent="0.25">
      <c r="A236" s="51"/>
      <c r="B236" s="51"/>
      <c r="C236" s="50"/>
      <c r="D236" s="50"/>
      <c r="E236" s="50"/>
      <c r="F236" s="50"/>
      <c r="G236" s="52"/>
    </row>
    <row r="237" spans="1:7" s="53" customFormat="1" x14ac:dyDescent="0.25">
      <c r="A237" s="51"/>
      <c r="B237" s="51"/>
      <c r="C237" s="50"/>
      <c r="D237" s="50"/>
      <c r="E237" s="50"/>
      <c r="F237" s="50"/>
      <c r="G237" s="52"/>
    </row>
    <row r="238" spans="1:7" s="53" customFormat="1" x14ac:dyDescent="0.25">
      <c r="A238" s="51"/>
      <c r="B238" s="51"/>
      <c r="C238" s="50"/>
      <c r="D238" s="50"/>
      <c r="E238" s="50"/>
      <c r="F238" s="50"/>
      <c r="G238" s="52"/>
    </row>
    <row r="239" spans="1:7" s="53" customFormat="1" x14ac:dyDescent="0.25">
      <c r="A239" s="51"/>
      <c r="B239" s="51"/>
      <c r="C239" s="50"/>
      <c r="D239" s="50"/>
      <c r="E239" s="50"/>
      <c r="F239" s="50"/>
      <c r="G239" s="52"/>
    </row>
    <row r="240" spans="1:7" s="53" customFormat="1" x14ac:dyDescent="0.25">
      <c r="A240" s="51"/>
      <c r="B240" s="51"/>
      <c r="C240" s="50"/>
      <c r="D240" s="50"/>
      <c r="E240" s="50"/>
      <c r="F240" s="50"/>
      <c r="G240" s="52"/>
    </row>
    <row r="241" spans="1:7" s="53" customFormat="1" x14ac:dyDescent="0.25">
      <c r="A241" s="51"/>
      <c r="B241" s="51"/>
      <c r="C241" s="50"/>
      <c r="D241" s="50"/>
      <c r="E241" s="50"/>
      <c r="F241" s="50"/>
      <c r="G241" s="52"/>
    </row>
    <row r="242" spans="1:7" s="53" customFormat="1" x14ac:dyDescent="0.25">
      <c r="A242" s="51"/>
      <c r="B242" s="51"/>
      <c r="C242" s="50"/>
      <c r="D242" s="50"/>
      <c r="E242" s="50"/>
      <c r="F242" s="50"/>
      <c r="G242" s="52"/>
    </row>
    <row r="243" spans="1:7" s="53" customFormat="1" x14ac:dyDescent="0.25">
      <c r="A243" s="51"/>
      <c r="B243" s="51"/>
      <c r="C243" s="50"/>
      <c r="D243" s="50"/>
      <c r="E243" s="50"/>
      <c r="F243" s="50"/>
      <c r="G243" s="52"/>
    </row>
    <row r="244" spans="1:7" s="53" customFormat="1" x14ac:dyDescent="0.25">
      <c r="A244" s="51"/>
      <c r="B244" s="51"/>
      <c r="C244" s="50"/>
      <c r="D244" s="50"/>
      <c r="E244" s="50"/>
      <c r="F244" s="50"/>
      <c r="G244" s="52"/>
    </row>
    <row r="245" spans="1:7" s="53" customFormat="1" x14ac:dyDescent="0.25">
      <c r="A245" s="51"/>
      <c r="B245" s="51"/>
      <c r="C245" s="50"/>
      <c r="D245" s="50"/>
      <c r="E245" s="50"/>
      <c r="F245" s="50"/>
      <c r="G245" s="52"/>
    </row>
    <row r="246" spans="1:7" s="53" customFormat="1" x14ac:dyDescent="0.25">
      <c r="A246" s="51"/>
      <c r="B246" s="51"/>
      <c r="C246" s="50"/>
      <c r="D246" s="50"/>
      <c r="E246" s="50"/>
      <c r="F246" s="50"/>
      <c r="G246" s="52"/>
    </row>
    <row r="247" spans="1:7" s="53" customFormat="1" x14ac:dyDescent="0.25">
      <c r="A247" s="51"/>
      <c r="B247" s="51"/>
      <c r="C247" s="50"/>
      <c r="D247" s="50"/>
      <c r="E247" s="50"/>
      <c r="F247" s="50"/>
      <c r="G247" s="52"/>
    </row>
    <row r="248" spans="1:7" s="53" customFormat="1" x14ac:dyDescent="0.25">
      <c r="A248" s="51"/>
      <c r="B248" s="51"/>
      <c r="C248" s="50"/>
      <c r="D248" s="50"/>
      <c r="E248" s="50"/>
      <c r="F248" s="50"/>
      <c r="G248" s="52"/>
    </row>
    <row r="249" spans="1:7" s="53" customFormat="1" x14ac:dyDescent="0.25">
      <c r="A249" s="51"/>
      <c r="B249" s="51"/>
      <c r="C249" s="50"/>
      <c r="D249" s="50"/>
      <c r="E249" s="50"/>
      <c r="F249" s="50"/>
      <c r="G249" s="52"/>
    </row>
    <row r="250" spans="1:7" s="53" customFormat="1" x14ac:dyDescent="0.25">
      <c r="A250" s="51"/>
      <c r="B250" s="51"/>
      <c r="C250" s="50"/>
      <c r="D250" s="50"/>
      <c r="E250" s="50"/>
      <c r="F250" s="50"/>
      <c r="G250" s="52"/>
    </row>
    <row r="251" spans="1:7" s="53" customFormat="1" x14ac:dyDescent="0.25">
      <c r="A251" s="51"/>
      <c r="B251" s="51"/>
      <c r="C251" s="50"/>
      <c r="D251" s="50"/>
      <c r="E251" s="50"/>
      <c r="F251" s="50"/>
      <c r="G251" s="52"/>
    </row>
    <row r="252" spans="1:7" s="53" customFormat="1" x14ac:dyDescent="0.25">
      <c r="A252" s="51"/>
      <c r="B252" s="51"/>
      <c r="C252" s="50"/>
      <c r="D252" s="50"/>
      <c r="E252" s="50"/>
      <c r="F252" s="50"/>
      <c r="G252" s="52"/>
    </row>
    <row r="253" spans="1:7" s="53" customFormat="1" x14ac:dyDescent="0.25">
      <c r="A253" s="51"/>
      <c r="B253" s="51"/>
      <c r="C253" s="50"/>
      <c r="D253" s="50"/>
      <c r="E253" s="50"/>
      <c r="F253" s="50"/>
      <c r="G253" s="52"/>
    </row>
    <row r="254" spans="1:7" s="53" customFormat="1" x14ac:dyDescent="0.25">
      <c r="A254" s="51"/>
      <c r="B254" s="51"/>
      <c r="C254" s="50"/>
      <c r="D254" s="50"/>
      <c r="E254" s="50"/>
      <c r="F254" s="50"/>
      <c r="G254" s="52"/>
    </row>
    <row r="255" spans="1:7" s="53" customFormat="1" x14ac:dyDescent="0.25">
      <c r="A255" s="51"/>
      <c r="B255" s="51"/>
      <c r="C255" s="50"/>
      <c r="D255" s="50"/>
      <c r="E255" s="50"/>
      <c r="F255" s="50"/>
      <c r="G255" s="52"/>
    </row>
    <row r="256" spans="1:7" s="53" customFormat="1" x14ac:dyDescent="0.25">
      <c r="A256" s="51"/>
      <c r="B256" s="51"/>
      <c r="C256" s="50"/>
      <c r="D256" s="50"/>
      <c r="E256" s="50"/>
      <c r="F256" s="50"/>
      <c r="G256" s="52"/>
    </row>
    <row r="257" spans="1:7" s="53" customFormat="1" x14ac:dyDescent="0.25">
      <c r="A257" s="51"/>
      <c r="B257" s="51"/>
      <c r="C257" s="50"/>
      <c r="D257" s="50"/>
      <c r="E257" s="50"/>
      <c r="F257" s="50"/>
      <c r="G257" s="52"/>
    </row>
    <row r="258" spans="1:7" s="53" customFormat="1" x14ac:dyDescent="0.25">
      <c r="A258" s="51"/>
      <c r="B258" s="51"/>
      <c r="C258" s="50"/>
      <c r="D258" s="50"/>
      <c r="E258" s="50"/>
      <c r="F258" s="50"/>
      <c r="G258" s="52"/>
    </row>
    <row r="259" spans="1:7" s="53" customFormat="1" x14ac:dyDescent="0.25">
      <c r="A259" s="51"/>
      <c r="B259" s="51"/>
      <c r="C259" s="50"/>
      <c r="D259" s="50"/>
      <c r="E259" s="50"/>
      <c r="F259" s="50"/>
      <c r="G259" s="52"/>
    </row>
    <row r="260" spans="1:7" s="53" customFormat="1" x14ac:dyDescent="0.25">
      <c r="A260" s="51"/>
      <c r="B260" s="51"/>
      <c r="C260" s="50"/>
      <c r="D260" s="50"/>
      <c r="E260" s="50"/>
      <c r="F260" s="50"/>
      <c r="G260" s="52"/>
    </row>
    <row r="261" spans="1:7" s="53" customFormat="1" x14ac:dyDescent="0.25">
      <c r="A261" s="51"/>
      <c r="B261" s="51"/>
      <c r="C261" s="50"/>
      <c r="D261" s="50"/>
      <c r="E261" s="50"/>
      <c r="F261" s="50"/>
      <c r="G261" s="52"/>
    </row>
    <row r="262" spans="1:7" s="53" customFormat="1" x14ac:dyDescent="0.25">
      <c r="A262" s="51"/>
      <c r="B262" s="51"/>
      <c r="C262" s="50"/>
      <c r="D262" s="50"/>
      <c r="E262" s="50"/>
      <c r="F262" s="50"/>
      <c r="G262" s="52"/>
    </row>
    <row r="263" spans="1:7" s="53" customFormat="1" x14ac:dyDescent="0.25">
      <c r="A263" s="51"/>
      <c r="B263" s="51"/>
      <c r="C263" s="50"/>
      <c r="D263" s="50"/>
      <c r="E263" s="50"/>
      <c r="F263" s="50"/>
      <c r="G263" s="52"/>
    </row>
    <row r="264" spans="1:7" s="53" customFormat="1" x14ac:dyDescent="0.25">
      <c r="A264" s="51"/>
      <c r="B264" s="51"/>
      <c r="C264" s="50"/>
      <c r="D264" s="50"/>
      <c r="E264" s="50"/>
      <c r="F264" s="50"/>
      <c r="G264" s="52"/>
    </row>
    <row r="265" spans="1:7" s="53" customFormat="1" x14ac:dyDescent="0.25">
      <c r="A265" s="51"/>
      <c r="B265" s="51"/>
      <c r="C265" s="50"/>
      <c r="D265" s="50"/>
      <c r="E265" s="50"/>
      <c r="F265" s="50"/>
      <c r="G265" s="52"/>
    </row>
    <row r="266" spans="1:7" s="53" customFormat="1" x14ac:dyDescent="0.25">
      <c r="A266" s="51"/>
      <c r="B266" s="51"/>
      <c r="C266" s="50"/>
      <c r="D266" s="50"/>
      <c r="E266" s="50"/>
      <c r="F266" s="50"/>
      <c r="G266" s="52"/>
    </row>
    <row r="267" spans="1:7" s="53" customFormat="1" x14ac:dyDescent="0.25">
      <c r="A267" s="51"/>
      <c r="B267" s="51"/>
      <c r="C267" s="50"/>
      <c r="D267" s="50"/>
      <c r="E267" s="50"/>
      <c r="F267" s="50"/>
      <c r="G267" s="52"/>
    </row>
    <row r="268" spans="1:7" s="53" customFormat="1" x14ac:dyDescent="0.25">
      <c r="A268" s="51"/>
      <c r="B268" s="51"/>
      <c r="C268" s="50"/>
      <c r="D268" s="50"/>
      <c r="E268" s="50"/>
      <c r="F268" s="50"/>
      <c r="G268" s="52"/>
    </row>
    <row r="269" spans="1:7" s="53" customFormat="1" x14ac:dyDescent="0.25">
      <c r="A269" s="51"/>
      <c r="B269" s="51"/>
      <c r="C269" s="50"/>
      <c r="D269" s="50"/>
      <c r="E269" s="50"/>
      <c r="F269" s="50"/>
      <c r="G269" s="52"/>
    </row>
    <row r="270" spans="1:7" s="53" customFormat="1" x14ac:dyDescent="0.25">
      <c r="A270" s="51"/>
      <c r="B270" s="51"/>
      <c r="C270" s="50"/>
      <c r="D270" s="50"/>
      <c r="E270" s="50"/>
      <c r="F270" s="50"/>
      <c r="G270" s="52"/>
    </row>
    <row r="271" spans="1:7" s="53" customFormat="1" x14ac:dyDescent="0.25">
      <c r="A271" s="51"/>
      <c r="B271" s="51"/>
      <c r="C271" s="50"/>
      <c r="D271" s="50"/>
      <c r="E271" s="50"/>
      <c r="F271" s="50"/>
      <c r="G271" s="52"/>
    </row>
    <row r="272" spans="1:7" s="53" customFormat="1" x14ac:dyDescent="0.25">
      <c r="A272" s="51"/>
      <c r="B272" s="51"/>
      <c r="C272" s="50"/>
      <c r="D272" s="50"/>
      <c r="E272" s="50"/>
      <c r="F272" s="50"/>
      <c r="G272" s="52"/>
    </row>
    <row r="273" spans="1:7" s="53" customFormat="1" x14ac:dyDescent="0.25">
      <c r="A273" s="51"/>
      <c r="B273" s="51"/>
      <c r="C273" s="50"/>
      <c r="D273" s="50"/>
      <c r="E273" s="50"/>
      <c r="F273" s="50"/>
      <c r="G273" s="52"/>
    </row>
    <row r="274" spans="1:7" s="53" customFormat="1" x14ac:dyDescent="0.25">
      <c r="A274" s="51"/>
      <c r="B274" s="51"/>
      <c r="C274" s="50"/>
      <c r="D274" s="50"/>
      <c r="E274" s="50"/>
      <c r="F274" s="50"/>
      <c r="G274" s="52"/>
    </row>
    <row r="275" spans="1:7" s="53" customFormat="1" x14ac:dyDescent="0.25">
      <c r="A275" s="51"/>
      <c r="B275" s="51"/>
      <c r="C275" s="50"/>
      <c r="D275" s="50"/>
      <c r="E275" s="50"/>
      <c r="F275" s="50"/>
      <c r="G275" s="52"/>
    </row>
    <row r="276" spans="1:7" s="53" customFormat="1" x14ac:dyDescent="0.25">
      <c r="A276" s="51"/>
      <c r="B276" s="51"/>
      <c r="C276" s="50"/>
      <c r="D276" s="50"/>
      <c r="E276" s="50"/>
      <c r="F276" s="50"/>
      <c r="G276" s="52"/>
    </row>
    <row r="277" spans="1:7" s="53" customFormat="1" x14ac:dyDescent="0.25">
      <c r="A277" s="51"/>
      <c r="B277" s="51"/>
      <c r="C277" s="50"/>
      <c r="D277" s="50"/>
      <c r="E277" s="50"/>
      <c r="F277" s="50"/>
      <c r="G277" s="52"/>
    </row>
    <row r="278" spans="1:7" s="53" customFormat="1" x14ac:dyDescent="0.25">
      <c r="A278" s="51"/>
      <c r="B278" s="51"/>
      <c r="C278" s="50"/>
      <c r="D278" s="50"/>
      <c r="E278" s="50"/>
      <c r="F278" s="50"/>
      <c r="G278" s="52"/>
    </row>
    <row r="279" spans="1:7" s="53" customFormat="1" x14ac:dyDescent="0.25">
      <c r="A279" s="51"/>
      <c r="B279" s="51"/>
      <c r="C279" s="50"/>
      <c r="D279" s="50"/>
      <c r="E279" s="50"/>
      <c r="F279" s="50"/>
      <c r="G279" s="52"/>
    </row>
    <row r="280" spans="1:7" s="53" customFormat="1" x14ac:dyDescent="0.25">
      <c r="A280" s="51"/>
      <c r="B280" s="51"/>
      <c r="C280" s="50"/>
      <c r="D280" s="50"/>
      <c r="E280" s="50"/>
      <c r="F280" s="50"/>
      <c r="G280" s="52"/>
    </row>
    <row r="281" spans="1:7" s="53" customFormat="1" x14ac:dyDescent="0.25">
      <c r="A281" s="51"/>
      <c r="B281" s="51"/>
      <c r="C281" s="50"/>
      <c r="D281" s="50"/>
      <c r="E281" s="50"/>
      <c r="F281" s="50"/>
      <c r="G281" s="52"/>
    </row>
    <row r="282" spans="1:7" s="53" customFormat="1" x14ac:dyDescent="0.25">
      <c r="A282" s="51"/>
      <c r="B282" s="51"/>
      <c r="C282" s="50"/>
      <c r="D282" s="50"/>
      <c r="E282" s="50"/>
      <c r="F282" s="50"/>
      <c r="G282" s="52"/>
    </row>
    <row r="283" spans="1:7" s="53" customFormat="1" x14ac:dyDescent="0.25">
      <c r="A283" s="51"/>
      <c r="B283" s="51"/>
      <c r="C283" s="50"/>
      <c r="D283" s="50"/>
      <c r="E283" s="50"/>
      <c r="F283" s="50"/>
      <c r="G283" s="52"/>
    </row>
    <row r="284" spans="1:7" s="53" customFormat="1" x14ac:dyDescent="0.25">
      <c r="A284" s="51"/>
      <c r="B284" s="51"/>
      <c r="C284" s="50"/>
      <c r="D284" s="50"/>
      <c r="E284" s="50"/>
      <c r="F284" s="50"/>
      <c r="G284" s="52"/>
    </row>
    <row r="285" spans="1:7" s="53" customFormat="1" x14ac:dyDescent="0.25">
      <c r="A285" s="51"/>
      <c r="B285" s="51"/>
      <c r="C285" s="50"/>
      <c r="D285" s="50"/>
      <c r="E285" s="50"/>
      <c r="F285" s="50"/>
      <c r="G285" s="52"/>
    </row>
    <row r="286" spans="1:7" s="53" customFormat="1" x14ac:dyDescent="0.25">
      <c r="A286" s="51"/>
      <c r="B286" s="51"/>
      <c r="C286" s="50"/>
      <c r="D286" s="50"/>
      <c r="E286" s="50"/>
      <c r="F286" s="50"/>
      <c r="G286" s="52"/>
    </row>
    <row r="287" spans="1:7" s="53" customFormat="1" x14ac:dyDescent="0.25">
      <c r="A287" s="51"/>
      <c r="B287" s="51"/>
      <c r="C287" s="50"/>
      <c r="D287" s="50"/>
      <c r="E287" s="50"/>
      <c r="F287" s="50"/>
      <c r="G287" s="52"/>
    </row>
    <row r="288" spans="1:7" s="53" customFormat="1" x14ac:dyDescent="0.25">
      <c r="A288" s="51"/>
      <c r="B288" s="51"/>
      <c r="C288" s="50"/>
      <c r="D288" s="50"/>
      <c r="E288" s="50"/>
      <c r="F288" s="50"/>
      <c r="G288" s="52"/>
    </row>
    <row r="289" spans="1:7" s="53" customFormat="1" x14ac:dyDescent="0.25">
      <c r="A289" s="51"/>
      <c r="B289" s="51"/>
      <c r="C289" s="50"/>
      <c r="D289" s="50"/>
      <c r="E289" s="50"/>
      <c r="F289" s="50"/>
      <c r="G289" s="52"/>
    </row>
    <row r="290" spans="1:7" s="53" customFormat="1" x14ac:dyDescent="0.25">
      <c r="A290" s="51"/>
      <c r="B290" s="51"/>
      <c r="C290" s="50"/>
      <c r="D290" s="50"/>
      <c r="E290" s="50"/>
      <c r="F290" s="50"/>
      <c r="G290" s="52"/>
    </row>
    <row r="291" spans="1:7" s="53" customFormat="1" x14ac:dyDescent="0.25">
      <c r="A291" s="51"/>
      <c r="B291" s="51"/>
      <c r="C291" s="50"/>
      <c r="D291" s="50"/>
      <c r="E291" s="50"/>
      <c r="F291" s="50"/>
      <c r="G291" s="52"/>
    </row>
    <row r="292" spans="1:7" s="53" customFormat="1" x14ac:dyDescent="0.25">
      <c r="A292" s="51"/>
      <c r="B292" s="51"/>
      <c r="C292" s="50"/>
      <c r="D292" s="50"/>
      <c r="E292" s="50"/>
      <c r="F292" s="50"/>
      <c r="G292" s="52"/>
    </row>
    <row r="293" spans="1:7" s="53" customFormat="1" x14ac:dyDescent="0.25">
      <c r="A293" s="51"/>
      <c r="B293" s="51"/>
      <c r="C293" s="50"/>
      <c r="D293" s="50"/>
      <c r="E293" s="50"/>
      <c r="F293" s="50"/>
      <c r="G293" s="52"/>
    </row>
    <row r="294" spans="1:7" s="53" customFormat="1" x14ac:dyDescent="0.25">
      <c r="A294" s="51"/>
      <c r="B294" s="51"/>
      <c r="C294" s="50"/>
      <c r="D294" s="50"/>
      <c r="E294" s="50"/>
      <c r="F294" s="50"/>
      <c r="G294" s="52"/>
    </row>
    <row r="295" spans="1:7" s="53" customFormat="1" x14ac:dyDescent="0.25">
      <c r="A295" s="51"/>
      <c r="B295" s="51"/>
      <c r="C295" s="50"/>
      <c r="D295" s="50"/>
      <c r="E295" s="50"/>
      <c r="F295" s="50"/>
      <c r="G295" s="52"/>
    </row>
    <row r="296" spans="1:7" s="53" customFormat="1" x14ac:dyDescent="0.25">
      <c r="A296" s="51"/>
      <c r="B296" s="51"/>
      <c r="C296" s="50"/>
      <c r="D296" s="50"/>
      <c r="E296" s="50"/>
      <c r="F296" s="50"/>
      <c r="G296" s="52"/>
    </row>
    <row r="297" spans="1:7" s="53" customFormat="1" x14ac:dyDescent="0.25">
      <c r="A297" s="51"/>
      <c r="B297" s="51"/>
      <c r="C297" s="50"/>
      <c r="D297" s="50"/>
      <c r="E297" s="50"/>
      <c r="F297" s="50"/>
      <c r="G297" s="52"/>
    </row>
    <row r="298" spans="1:7" s="53" customFormat="1" x14ac:dyDescent="0.25">
      <c r="A298" s="51"/>
      <c r="B298" s="51"/>
      <c r="C298" s="50"/>
      <c r="D298" s="50"/>
      <c r="E298" s="50"/>
      <c r="F298" s="50"/>
      <c r="G298" s="52"/>
    </row>
    <row r="299" spans="1:7" s="53" customFormat="1" x14ac:dyDescent="0.25">
      <c r="A299" s="51"/>
      <c r="B299" s="51"/>
      <c r="C299" s="50"/>
      <c r="D299" s="50"/>
      <c r="E299" s="50"/>
      <c r="F299" s="50"/>
      <c r="G299" s="52"/>
    </row>
    <row r="300" spans="1:7" s="53" customFormat="1" x14ac:dyDescent="0.25">
      <c r="A300" s="51"/>
      <c r="B300" s="51"/>
      <c r="C300" s="50"/>
      <c r="D300" s="50"/>
      <c r="E300" s="50"/>
      <c r="F300" s="50"/>
      <c r="G300" s="52"/>
    </row>
    <row r="301" spans="1:7" s="53" customFormat="1" x14ac:dyDescent="0.25">
      <c r="A301" s="51"/>
      <c r="B301" s="51"/>
      <c r="C301" s="50"/>
      <c r="D301" s="50"/>
      <c r="E301" s="50"/>
      <c r="F301" s="50"/>
      <c r="G301" s="52"/>
    </row>
    <row r="302" spans="1:7" s="53" customFormat="1" x14ac:dyDescent="0.25">
      <c r="A302" s="51"/>
      <c r="B302" s="51"/>
      <c r="C302" s="50"/>
      <c r="D302" s="50"/>
      <c r="E302" s="50"/>
      <c r="F302" s="50"/>
      <c r="G302" s="52"/>
    </row>
    <row r="303" spans="1:7" s="53" customFormat="1" x14ac:dyDescent="0.25">
      <c r="A303" s="51"/>
      <c r="B303" s="51"/>
      <c r="C303" s="50"/>
      <c r="D303" s="50"/>
      <c r="E303" s="50"/>
      <c r="F303" s="50"/>
      <c r="G303" s="52"/>
    </row>
    <row r="304" spans="1:7" s="53" customFormat="1" x14ac:dyDescent="0.25">
      <c r="A304" s="51"/>
      <c r="B304" s="51"/>
      <c r="C304" s="50"/>
      <c r="D304" s="50"/>
      <c r="E304" s="50"/>
      <c r="F304" s="50"/>
      <c r="G304" s="52"/>
    </row>
    <row r="305" spans="1:7" s="53" customFormat="1" x14ac:dyDescent="0.25">
      <c r="A305" s="51"/>
      <c r="B305" s="51"/>
      <c r="C305" s="50"/>
      <c r="D305" s="50"/>
      <c r="E305" s="50"/>
      <c r="F305" s="50"/>
      <c r="G305" s="52"/>
    </row>
    <row r="306" spans="1:7" s="53" customFormat="1" x14ac:dyDescent="0.25">
      <c r="A306" s="51"/>
      <c r="B306" s="51"/>
      <c r="C306" s="50"/>
      <c r="D306" s="50"/>
      <c r="E306" s="50"/>
      <c r="F306" s="50"/>
      <c r="G306" s="52"/>
    </row>
    <row r="307" spans="1:7" s="53" customFormat="1" x14ac:dyDescent="0.25">
      <c r="A307" s="51"/>
      <c r="B307" s="51"/>
      <c r="C307" s="50"/>
      <c r="D307" s="50"/>
      <c r="E307" s="50"/>
      <c r="F307" s="50"/>
      <c r="G307" s="52"/>
    </row>
    <row r="308" spans="1:7" s="53" customFormat="1" x14ac:dyDescent="0.25">
      <c r="A308" s="51"/>
      <c r="B308" s="51"/>
      <c r="C308" s="50"/>
      <c r="D308" s="50"/>
      <c r="E308" s="50"/>
      <c r="F308" s="50"/>
      <c r="G308" s="52"/>
    </row>
    <row r="309" spans="1:7" s="53" customFormat="1" x14ac:dyDescent="0.25">
      <c r="A309" s="51"/>
      <c r="B309" s="51"/>
      <c r="C309" s="50"/>
      <c r="D309" s="50"/>
      <c r="E309" s="50"/>
      <c r="F309" s="50"/>
      <c r="G309" s="52"/>
    </row>
    <row r="310" spans="1:7" s="53" customFormat="1" x14ac:dyDescent="0.25">
      <c r="A310" s="51"/>
      <c r="B310" s="51"/>
      <c r="C310" s="50"/>
      <c r="D310" s="50"/>
      <c r="E310" s="50"/>
      <c r="F310" s="50"/>
      <c r="G310" s="52"/>
    </row>
    <row r="311" spans="1:7" s="53" customFormat="1" x14ac:dyDescent="0.25">
      <c r="A311" s="51"/>
      <c r="B311" s="51"/>
      <c r="C311" s="50"/>
      <c r="D311" s="50"/>
      <c r="E311" s="50"/>
      <c r="F311" s="50"/>
      <c r="G311" s="52"/>
    </row>
    <row r="312" spans="1:7" s="53" customFormat="1" x14ac:dyDescent="0.25">
      <c r="A312" s="51"/>
      <c r="B312" s="51"/>
      <c r="C312" s="50"/>
      <c r="D312" s="50"/>
      <c r="E312" s="50"/>
      <c r="F312" s="50"/>
      <c r="G312" s="52"/>
    </row>
    <row r="313" spans="1:7" s="53" customFormat="1" x14ac:dyDescent="0.25">
      <c r="A313" s="51"/>
      <c r="B313" s="51"/>
      <c r="C313" s="50"/>
      <c r="D313" s="50"/>
      <c r="E313" s="50"/>
      <c r="F313" s="50"/>
      <c r="G313" s="52"/>
    </row>
    <row r="314" spans="1:7" s="53" customFormat="1" x14ac:dyDescent="0.25">
      <c r="A314" s="51"/>
      <c r="B314" s="51"/>
      <c r="C314" s="50"/>
      <c r="D314" s="50"/>
      <c r="E314" s="50"/>
      <c r="F314" s="50"/>
      <c r="G314" s="52"/>
    </row>
    <row r="315" spans="1:7" s="53" customFormat="1" x14ac:dyDescent="0.25">
      <c r="A315" s="51"/>
      <c r="B315" s="51"/>
      <c r="C315" s="50"/>
      <c r="D315" s="50"/>
      <c r="E315" s="50"/>
      <c r="F315" s="50"/>
      <c r="G315" s="52"/>
    </row>
    <row r="316" spans="1:7" s="53" customFormat="1" x14ac:dyDescent="0.25">
      <c r="A316" s="51"/>
      <c r="B316" s="51"/>
      <c r="C316" s="50"/>
      <c r="D316" s="50"/>
      <c r="E316" s="50"/>
      <c r="F316" s="50"/>
      <c r="G316" s="52"/>
    </row>
    <row r="317" spans="1:7" s="53" customFormat="1" x14ac:dyDescent="0.25">
      <c r="A317" s="51"/>
      <c r="B317" s="51"/>
      <c r="C317" s="50"/>
      <c r="D317" s="50"/>
      <c r="E317" s="50"/>
      <c r="F317" s="50"/>
      <c r="G317" s="52"/>
    </row>
    <row r="318" spans="1:7" s="53" customFormat="1" x14ac:dyDescent="0.25">
      <c r="A318" s="51"/>
      <c r="B318" s="51"/>
      <c r="C318" s="50"/>
      <c r="D318" s="50"/>
      <c r="E318" s="50"/>
      <c r="F318" s="50"/>
      <c r="G318" s="52"/>
    </row>
    <row r="319" spans="1:7" s="53" customFormat="1" x14ac:dyDescent="0.25">
      <c r="A319" s="51"/>
      <c r="B319" s="51"/>
      <c r="C319" s="50"/>
      <c r="D319" s="50"/>
      <c r="E319" s="50"/>
      <c r="F319" s="50"/>
      <c r="G319" s="52"/>
    </row>
    <row r="320" spans="1:7" s="53" customFormat="1" x14ac:dyDescent="0.25">
      <c r="A320" s="51"/>
      <c r="B320" s="51"/>
      <c r="C320" s="50"/>
      <c r="D320" s="50"/>
      <c r="E320" s="50"/>
      <c r="F320" s="50"/>
      <c r="G320" s="52"/>
    </row>
    <row r="321" spans="1:7" s="53" customFormat="1" x14ac:dyDescent="0.25">
      <c r="A321" s="51"/>
      <c r="B321" s="51"/>
      <c r="C321" s="50"/>
      <c r="D321" s="50"/>
      <c r="E321" s="50"/>
      <c r="F321" s="50"/>
      <c r="G321" s="52"/>
    </row>
    <row r="322" spans="1:7" s="53" customFormat="1" x14ac:dyDescent="0.25">
      <c r="A322" s="51"/>
      <c r="B322" s="51"/>
      <c r="C322" s="50"/>
      <c r="D322" s="50"/>
      <c r="E322" s="50"/>
      <c r="F322" s="50"/>
      <c r="G322" s="52"/>
    </row>
    <row r="323" spans="1:7" s="53" customFormat="1" x14ac:dyDescent="0.25">
      <c r="A323" s="51"/>
      <c r="B323" s="51"/>
      <c r="C323" s="50"/>
      <c r="D323" s="50"/>
      <c r="E323" s="50"/>
      <c r="F323" s="50"/>
      <c r="G323" s="52"/>
    </row>
    <row r="324" spans="1:7" s="53" customFormat="1" x14ac:dyDescent="0.25">
      <c r="A324" s="51"/>
      <c r="B324" s="51"/>
      <c r="C324" s="50"/>
      <c r="D324" s="50"/>
      <c r="E324" s="50"/>
      <c r="F324" s="50"/>
      <c r="G324" s="52"/>
    </row>
    <row r="325" spans="1:7" s="53" customFormat="1" x14ac:dyDescent="0.25">
      <c r="A325" s="51"/>
      <c r="B325" s="51"/>
      <c r="C325" s="50"/>
      <c r="D325" s="50"/>
      <c r="E325" s="50"/>
      <c r="F325" s="50"/>
      <c r="G325" s="52"/>
    </row>
    <row r="326" spans="1:7" s="53" customFormat="1" x14ac:dyDescent="0.25">
      <c r="A326" s="51"/>
      <c r="B326" s="51"/>
      <c r="C326" s="50"/>
      <c r="D326" s="50"/>
      <c r="E326" s="50"/>
      <c r="F326" s="50"/>
      <c r="G326" s="52"/>
    </row>
    <row r="327" spans="1:7" s="53" customFormat="1" x14ac:dyDescent="0.25">
      <c r="A327" s="51"/>
      <c r="B327" s="51"/>
      <c r="C327" s="50"/>
      <c r="D327" s="50"/>
      <c r="E327" s="50"/>
      <c r="F327" s="50"/>
      <c r="G327" s="52"/>
    </row>
    <row r="328" spans="1:7" s="53" customFormat="1" x14ac:dyDescent="0.25">
      <c r="A328" s="51"/>
      <c r="B328" s="51"/>
      <c r="C328" s="50"/>
      <c r="D328" s="50"/>
      <c r="E328" s="50"/>
      <c r="F328" s="50"/>
      <c r="G328" s="52"/>
    </row>
    <row r="329" spans="1:7" s="53" customFormat="1" x14ac:dyDescent="0.25">
      <c r="A329" s="51"/>
      <c r="B329" s="51"/>
      <c r="C329" s="50"/>
      <c r="D329" s="50"/>
      <c r="E329" s="50"/>
      <c r="F329" s="50"/>
      <c r="G329" s="52"/>
    </row>
    <row r="330" spans="1:7" s="53" customFormat="1" x14ac:dyDescent="0.25">
      <c r="A330" s="51"/>
      <c r="B330" s="51"/>
      <c r="C330" s="50"/>
      <c r="D330" s="50"/>
      <c r="E330" s="50"/>
      <c r="F330" s="50"/>
      <c r="G330" s="52"/>
    </row>
    <row r="331" spans="1:7" s="53" customFormat="1" x14ac:dyDescent="0.25">
      <c r="A331" s="51"/>
      <c r="B331" s="51"/>
      <c r="C331" s="50"/>
      <c r="D331" s="50"/>
      <c r="E331" s="50"/>
      <c r="F331" s="50"/>
      <c r="G331" s="52"/>
    </row>
    <row r="332" spans="1:7" s="53" customFormat="1" x14ac:dyDescent="0.25">
      <c r="A332" s="51"/>
      <c r="B332" s="51"/>
      <c r="C332" s="50"/>
      <c r="D332" s="50"/>
      <c r="E332" s="50"/>
      <c r="F332" s="50"/>
      <c r="G332" s="52"/>
    </row>
    <row r="333" spans="1:7" s="53" customFormat="1" x14ac:dyDescent="0.25">
      <c r="A333" s="51"/>
      <c r="B333" s="51"/>
      <c r="C333" s="50"/>
      <c r="D333" s="50"/>
      <c r="E333" s="50"/>
      <c r="F333" s="50"/>
      <c r="G333" s="52"/>
    </row>
    <row r="334" spans="1:7" s="53" customFormat="1" x14ac:dyDescent="0.25">
      <c r="A334" s="51"/>
      <c r="B334" s="51"/>
      <c r="C334" s="50"/>
      <c r="D334" s="50"/>
      <c r="E334" s="50"/>
      <c r="F334" s="50"/>
      <c r="G334" s="52"/>
    </row>
    <row r="335" spans="1:7" s="53" customFormat="1" x14ac:dyDescent="0.25">
      <c r="A335" s="51"/>
      <c r="B335" s="51"/>
      <c r="C335" s="50"/>
      <c r="D335" s="50"/>
      <c r="E335" s="50"/>
      <c r="F335" s="50"/>
      <c r="G335" s="52"/>
    </row>
    <row r="336" spans="1:7" s="53" customFormat="1" x14ac:dyDescent="0.25">
      <c r="A336" s="51"/>
      <c r="B336" s="51"/>
      <c r="C336" s="50"/>
      <c r="D336" s="50"/>
      <c r="E336" s="50"/>
      <c r="F336" s="50"/>
      <c r="G336" s="52"/>
    </row>
    <row r="337" spans="1:7" s="53" customFormat="1" x14ac:dyDescent="0.25">
      <c r="A337" s="51"/>
      <c r="B337" s="51"/>
      <c r="C337" s="50"/>
      <c r="D337" s="50"/>
      <c r="E337" s="50"/>
      <c r="F337" s="50"/>
      <c r="G337" s="52"/>
    </row>
    <row r="338" spans="1:7" s="53" customFormat="1" x14ac:dyDescent="0.25">
      <c r="A338" s="51"/>
      <c r="B338" s="51"/>
      <c r="C338" s="50"/>
      <c r="D338" s="50"/>
      <c r="E338" s="50"/>
      <c r="F338" s="50"/>
      <c r="G338" s="52"/>
    </row>
    <row r="339" spans="1:7" s="53" customFormat="1" x14ac:dyDescent="0.25">
      <c r="A339" s="51"/>
      <c r="B339" s="51"/>
      <c r="C339" s="50"/>
      <c r="D339" s="50"/>
      <c r="E339" s="50"/>
      <c r="F339" s="50"/>
      <c r="G339" s="52"/>
    </row>
    <row r="340" spans="1:7" s="53" customFormat="1" x14ac:dyDescent="0.25">
      <c r="A340" s="51"/>
      <c r="B340" s="51"/>
      <c r="C340" s="50"/>
      <c r="D340" s="50"/>
      <c r="E340" s="50"/>
      <c r="F340" s="50"/>
      <c r="G340" s="52"/>
    </row>
    <row r="341" spans="1:7" s="53" customFormat="1" x14ac:dyDescent="0.25">
      <c r="A341" s="51"/>
      <c r="B341" s="51"/>
      <c r="C341" s="50"/>
      <c r="D341" s="50"/>
      <c r="E341" s="50"/>
      <c r="F341" s="50"/>
      <c r="G341" s="52"/>
    </row>
    <row r="342" spans="1:7" s="53" customFormat="1" x14ac:dyDescent="0.25">
      <c r="A342" s="51"/>
      <c r="B342" s="51"/>
      <c r="C342" s="50"/>
      <c r="D342" s="50"/>
      <c r="E342" s="50"/>
      <c r="F342" s="50"/>
      <c r="G342" s="52"/>
    </row>
    <row r="343" spans="1:7" s="53" customFormat="1" x14ac:dyDescent="0.25">
      <c r="A343" s="51"/>
      <c r="B343" s="51"/>
      <c r="C343" s="50"/>
      <c r="D343" s="50"/>
      <c r="E343" s="50"/>
      <c r="F343" s="50"/>
      <c r="G343" s="52"/>
    </row>
    <row r="344" spans="1:7" s="53" customFormat="1" x14ac:dyDescent="0.25">
      <c r="A344" s="51"/>
      <c r="B344" s="51"/>
      <c r="C344" s="50"/>
      <c r="D344" s="50"/>
      <c r="E344" s="50"/>
      <c r="F344" s="50"/>
      <c r="G344" s="52"/>
    </row>
    <row r="345" spans="1:7" s="53" customFormat="1" x14ac:dyDescent="0.25">
      <c r="A345" s="51"/>
      <c r="B345" s="51"/>
      <c r="C345" s="50"/>
      <c r="D345" s="50"/>
      <c r="E345" s="50"/>
      <c r="F345" s="50"/>
      <c r="G345" s="52"/>
    </row>
    <row r="346" spans="1:7" s="53" customFormat="1" x14ac:dyDescent="0.25">
      <c r="A346" s="51"/>
      <c r="B346" s="51"/>
      <c r="C346" s="50"/>
      <c r="D346" s="50"/>
      <c r="E346" s="50"/>
      <c r="F346" s="50"/>
      <c r="G346" s="52"/>
    </row>
    <row r="347" spans="1:7" s="53" customFormat="1" x14ac:dyDescent="0.25">
      <c r="A347" s="51"/>
      <c r="B347" s="51"/>
      <c r="C347" s="50"/>
      <c r="D347" s="50"/>
      <c r="E347" s="50"/>
      <c r="F347" s="50"/>
      <c r="G347" s="52"/>
    </row>
    <row r="348" spans="1:7" s="53" customFormat="1" x14ac:dyDescent="0.25">
      <c r="A348" s="51"/>
      <c r="B348" s="51"/>
      <c r="C348" s="50"/>
      <c r="D348" s="50"/>
      <c r="E348" s="50"/>
      <c r="F348" s="50"/>
      <c r="G348" s="52"/>
    </row>
    <row r="349" spans="1:7" s="53" customFormat="1" x14ac:dyDescent="0.25">
      <c r="A349" s="51"/>
      <c r="B349" s="51"/>
      <c r="C349" s="50"/>
      <c r="D349" s="50"/>
      <c r="E349" s="50"/>
      <c r="F349" s="50"/>
      <c r="G349" s="52"/>
    </row>
    <row r="350" spans="1:7" s="53" customFormat="1" x14ac:dyDescent="0.25">
      <c r="A350" s="51"/>
      <c r="B350" s="51"/>
      <c r="C350" s="50"/>
      <c r="D350" s="50"/>
      <c r="E350" s="50"/>
      <c r="F350" s="50"/>
      <c r="G350" s="52"/>
    </row>
    <row r="351" spans="1:7" s="53" customFormat="1" x14ac:dyDescent="0.25">
      <c r="A351" s="51"/>
      <c r="B351" s="51"/>
      <c r="C351" s="50"/>
      <c r="D351" s="50"/>
      <c r="E351" s="50"/>
      <c r="F351" s="50"/>
      <c r="G351" s="52"/>
    </row>
    <row r="352" spans="1:7" s="53" customFormat="1" x14ac:dyDescent="0.25">
      <c r="A352" s="51"/>
      <c r="B352" s="51"/>
      <c r="C352" s="50"/>
      <c r="D352" s="50"/>
      <c r="E352" s="50"/>
      <c r="F352" s="50"/>
      <c r="G352" s="52"/>
    </row>
    <row r="353" spans="1:7" s="53" customFormat="1" x14ac:dyDescent="0.25">
      <c r="A353" s="51"/>
      <c r="B353" s="51"/>
      <c r="C353" s="50"/>
      <c r="D353" s="50"/>
      <c r="E353" s="50"/>
      <c r="F353" s="50"/>
      <c r="G353" s="52"/>
    </row>
    <row r="354" spans="1:7" s="53" customFormat="1" x14ac:dyDescent="0.25">
      <c r="A354" s="51"/>
      <c r="B354" s="51"/>
      <c r="C354" s="50"/>
      <c r="D354" s="50"/>
      <c r="E354" s="50"/>
      <c r="F354" s="50"/>
      <c r="G354" s="52"/>
    </row>
    <row r="355" spans="1:7" s="53" customFormat="1" x14ac:dyDescent="0.25">
      <c r="A355" s="51"/>
      <c r="B355" s="51"/>
      <c r="C355" s="50"/>
      <c r="D355" s="50"/>
      <c r="E355" s="50"/>
      <c r="F355" s="50"/>
      <c r="G355" s="52"/>
    </row>
    <row r="356" spans="1:7" s="53" customFormat="1" x14ac:dyDescent="0.25">
      <c r="A356" s="51"/>
      <c r="B356" s="51"/>
      <c r="C356" s="50"/>
      <c r="D356" s="50"/>
      <c r="E356" s="50"/>
      <c r="F356" s="50"/>
      <c r="G356" s="52"/>
    </row>
    <row r="357" spans="1:7" s="53" customFormat="1" x14ac:dyDescent="0.25">
      <c r="A357" s="51"/>
      <c r="B357" s="51"/>
      <c r="C357" s="50"/>
      <c r="D357" s="50"/>
      <c r="E357" s="50"/>
      <c r="F357" s="50"/>
      <c r="G357" s="52"/>
    </row>
    <row r="358" spans="1:7" s="53" customFormat="1" x14ac:dyDescent="0.25">
      <c r="A358" s="51"/>
      <c r="B358" s="51"/>
      <c r="C358" s="50"/>
      <c r="D358" s="50"/>
      <c r="E358" s="50"/>
      <c r="F358" s="50"/>
      <c r="G358" s="52"/>
    </row>
    <row r="359" spans="1:7" s="53" customFormat="1" x14ac:dyDescent="0.25">
      <c r="A359" s="51"/>
      <c r="B359" s="51"/>
      <c r="C359" s="50"/>
      <c r="D359" s="50"/>
      <c r="E359" s="50"/>
      <c r="F359" s="50"/>
      <c r="G359" s="52"/>
    </row>
    <row r="360" spans="1:7" s="53" customFormat="1" x14ac:dyDescent="0.25">
      <c r="A360" s="51"/>
      <c r="B360" s="51"/>
      <c r="C360" s="50"/>
      <c r="D360" s="50"/>
      <c r="E360" s="50"/>
      <c r="F360" s="50"/>
      <c r="G360" s="52"/>
    </row>
    <row r="361" spans="1:7" s="53" customFormat="1" x14ac:dyDescent="0.25">
      <c r="A361" s="51"/>
      <c r="B361" s="51"/>
      <c r="C361" s="50"/>
      <c r="D361" s="50"/>
      <c r="E361" s="50"/>
      <c r="F361" s="50"/>
      <c r="G361" s="52"/>
    </row>
    <row r="362" spans="1:7" s="53" customFormat="1" x14ac:dyDescent="0.25">
      <c r="A362" s="51"/>
      <c r="B362" s="51"/>
      <c r="C362" s="50"/>
      <c r="D362" s="50"/>
      <c r="E362" s="50"/>
      <c r="F362" s="50"/>
      <c r="G362" s="52"/>
    </row>
    <row r="363" spans="1:7" s="53" customFormat="1" x14ac:dyDescent="0.25">
      <c r="A363" s="51"/>
      <c r="B363" s="51"/>
      <c r="C363" s="50"/>
      <c r="D363" s="50"/>
      <c r="E363" s="50"/>
      <c r="F363" s="50"/>
      <c r="G363" s="52"/>
    </row>
    <row r="364" spans="1:7" s="53" customFormat="1" x14ac:dyDescent="0.25">
      <c r="A364" s="51"/>
      <c r="B364" s="51"/>
      <c r="C364" s="50"/>
      <c r="D364" s="50"/>
      <c r="E364" s="50"/>
      <c r="F364" s="50"/>
      <c r="G364" s="52"/>
    </row>
    <row r="365" spans="1:7" s="53" customFormat="1" x14ac:dyDescent="0.25">
      <c r="A365" s="51"/>
      <c r="B365" s="51"/>
      <c r="C365" s="50"/>
      <c r="D365" s="50"/>
      <c r="E365" s="50"/>
      <c r="F365" s="50"/>
      <c r="G365" s="52"/>
    </row>
    <row r="366" spans="1:7" s="53" customFormat="1" x14ac:dyDescent="0.25">
      <c r="A366" s="51"/>
      <c r="B366" s="51"/>
      <c r="C366" s="50"/>
      <c r="D366" s="50"/>
      <c r="E366" s="50"/>
      <c r="F366" s="50"/>
      <c r="G366" s="52"/>
    </row>
    <row r="367" spans="1:7" s="53" customFormat="1" x14ac:dyDescent="0.25">
      <c r="A367" s="51"/>
      <c r="B367" s="51"/>
      <c r="C367" s="50"/>
      <c r="D367" s="50"/>
      <c r="E367" s="50"/>
      <c r="F367" s="50"/>
      <c r="G367" s="52"/>
    </row>
    <row r="368" spans="1:7" s="53" customFormat="1" x14ac:dyDescent="0.25">
      <c r="A368" s="51"/>
      <c r="B368" s="51"/>
      <c r="C368" s="50"/>
      <c r="D368" s="50"/>
      <c r="E368" s="50"/>
      <c r="F368" s="50"/>
      <c r="G368" s="52"/>
    </row>
    <row r="369" spans="1:7" s="53" customFormat="1" x14ac:dyDescent="0.25">
      <c r="A369" s="51"/>
      <c r="B369" s="51"/>
      <c r="C369" s="50"/>
      <c r="D369" s="50"/>
      <c r="E369" s="50"/>
      <c r="F369" s="50"/>
      <c r="G369" s="52"/>
    </row>
    <row r="370" spans="1:7" s="53" customFormat="1" x14ac:dyDescent="0.25">
      <c r="A370" s="51"/>
      <c r="B370" s="51"/>
      <c r="C370" s="50"/>
      <c r="D370" s="50"/>
      <c r="E370" s="50"/>
      <c r="F370" s="50"/>
      <c r="G370" s="52"/>
    </row>
    <row r="371" spans="1:7" s="53" customFormat="1" x14ac:dyDescent="0.25">
      <c r="A371" s="51"/>
      <c r="B371" s="51"/>
      <c r="C371" s="50"/>
      <c r="D371" s="50"/>
      <c r="E371" s="50"/>
      <c r="F371" s="50"/>
      <c r="G371" s="52"/>
    </row>
    <row r="372" spans="1:7" s="53" customFormat="1" x14ac:dyDescent="0.25">
      <c r="A372" s="51"/>
      <c r="B372" s="51"/>
      <c r="C372" s="50"/>
      <c r="D372" s="50"/>
      <c r="E372" s="50"/>
      <c r="F372" s="50"/>
      <c r="G372" s="52"/>
    </row>
    <row r="373" spans="1:7" s="53" customFormat="1" x14ac:dyDescent="0.25">
      <c r="A373" s="51"/>
      <c r="B373" s="51"/>
      <c r="C373" s="50"/>
      <c r="D373" s="50"/>
      <c r="E373" s="50"/>
      <c r="F373" s="50"/>
      <c r="G373" s="52"/>
    </row>
    <row r="374" spans="1:7" s="53" customFormat="1" x14ac:dyDescent="0.25">
      <c r="A374" s="51"/>
      <c r="B374" s="51"/>
      <c r="C374" s="50"/>
      <c r="D374" s="50"/>
      <c r="E374" s="50"/>
      <c r="F374" s="50"/>
      <c r="G374" s="52"/>
    </row>
    <row r="375" spans="1:7" s="53" customFormat="1" x14ac:dyDescent="0.25">
      <c r="A375" s="51"/>
      <c r="B375" s="51"/>
      <c r="C375" s="50"/>
      <c r="D375" s="50"/>
      <c r="E375" s="50"/>
      <c r="F375" s="50"/>
      <c r="G375" s="52"/>
    </row>
    <row r="376" spans="1:7" s="53" customFormat="1" x14ac:dyDescent="0.25">
      <c r="A376" s="51"/>
      <c r="B376" s="51"/>
      <c r="C376" s="50"/>
      <c r="D376" s="50"/>
      <c r="E376" s="50"/>
      <c r="F376" s="50"/>
      <c r="G376" s="52"/>
    </row>
    <row r="377" spans="1:7" s="53" customFormat="1" x14ac:dyDescent="0.25">
      <c r="A377" s="51"/>
      <c r="B377" s="51"/>
      <c r="C377" s="50"/>
      <c r="D377" s="50"/>
      <c r="E377" s="50"/>
      <c r="F377" s="50"/>
      <c r="G377" s="52"/>
    </row>
    <row r="378" spans="1:7" s="53" customFormat="1" x14ac:dyDescent="0.25">
      <c r="A378" s="51"/>
      <c r="B378" s="51"/>
      <c r="C378" s="50"/>
      <c r="D378" s="50"/>
      <c r="E378" s="50"/>
      <c r="F378" s="50"/>
      <c r="G378" s="52"/>
    </row>
    <row r="379" spans="1:7" s="53" customFormat="1" x14ac:dyDescent="0.25">
      <c r="A379" s="51"/>
      <c r="B379" s="51"/>
      <c r="C379" s="50"/>
      <c r="D379" s="50"/>
      <c r="E379" s="50"/>
      <c r="F379" s="50"/>
      <c r="G379" s="52"/>
    </row>
    <row r="380" spans="1:7" s="53" customFormat="1" x14ac:dyDescent="0.25">
      <c r="A380" s="51"/>
      <c r="B380" s="51"/>
      <c r="C380" s="50"/>
      <c r="D380" s="50"/>
      <c r="E380" s="50"/>
      <c r="F380" s="50"/>
      <c r="G380" s="52"/>
    </row>
    <row r="381" spans="1:7" s="53" customFormat="1" x14ac:dyDescent="0.25">
      <c r="A381" s="51"/>
      <c r="B381" s="51"/>
      <c r="C381" s="50"/>
      <c r="D381" s="50"/>
      <c r="E381" s="50"/>
      <c r="F381" s="50"/>
      <c r="G381" s="52"/>
    </row>
    <row r="382" spans="1:7" s="53" customFormat="1" x14ac:dyDescent="0.25">
      <c r="A382" s="51"/>
      <c r="B382" s="51"/>
      <c r="C382" s="50"/>
      <c r="D382" s="50"/>
      <c r="E382" s="50"/>
      <c r="F382" s="50"/>
      <c r="G382" s="52"/>
    </row>
    <row r="383" spans="1:7" s="53" customFormat="1" x14ac:dyDescent="0.25">
      <c r="A383" s="51"/>
      <c r="B383" s="51"/>
      <c r="C383" s="50"/>
      <c r="D383" s="50"/>
      <c r="E383" s="50"/>
      <c r="F383" s="50"/>
      <c r="G383" s="52"/>
    </row>
    <row r="384" spans="1:7" s="53" customFormat="1" x14ac:dyDescent="0.25">
      <c r="A384" s="51"/>
      <c r="B384" s="51"/>
      <c r="C384" s="50"/>
      <c r="D384" s="50"/>
      <c r="E384" s="50"/>
      <c r="F384" s="50"/>
      <c r="G384" s="52"/>
    </row>
    <row r="385" spans="1:7" s="53" customFormat="1" x14ac:dyDescent="0.25">
      <c r="A385" s="51"/>
      <c r="B385" s="51"/>
      <c r="C385" s="50"/>
      <c r="D385" s="50"/>
      <c r="E385" s="50"/>
      <c r="F385" s="50"/>
      <c r="G385" s="52"/>
    </row>
    <row r="386" spans="1:7" s="53" customFormat="1" x14ac:dyDescent="0.25">
      <c r="A386" s="51"/>
      <c r="B386" s="51"/>
      <c r="C386" s="50"/>
      <c r="D386" s="50"/>
      <c r="E386" s="50"/>
      <c r="F386" s="50"/>
      <c r="G386" s="52"/>
    </row>
    <row r="387" spans="1:7" s="53" customFormat="1" x14ac:dyDescent="0.25">
      <c r="A387" s="51"/>
      <c r="B387" s="51"/>
      <c r="C387" s="50"/>
      <c r="D387" s="50"/>
      <c r="E387" s="50"/>
      <c r="F387" s="50"/>
      <c r="G387" s="52"/>
    </row>
    <row r="388" spans="1:7" s="53" customFormat="1" x14ac:dyDescent="0.25">
      <c r="A388" s="51"/>
      <c r="B388" s="51"/>
      <c r="C388" s="50"/>
      <c r="D388" s="50"/>
      <c r="E388" s="50"/>
      <c r="F388" s="50"/>
      <c r="G388" s="52"/>
    </row>
    <row r="389" spans="1:7" s="53" customFormat="1" x14ac:dyDescent="0.25">
      <c r="A389" s="51"/>
      <c r="B389" s="51"/>
      <c r="C389" s="50"/>
      <c r="D389" s="50"/>
      <c r="E389" s="50"/>
      <c r="F389" s="50"/>
      <c r="G389" s="52"/>
    </row>
    <row r="390" spans="1:7" s="53" customFormat="1" x14ac:dyDescent="0.25">
      <c r="A390" s="51"/>
      <c r="B390" s="51"/>
      <c r="C390" s="50"/>
      <c r="D390" s="50"/>
      <c r="E390" s="50"/>
      <c r="F390" s="50"/>
      <c r="G390" s="52"/>
    </row>
    <row r="391" spans="1:7" s="53" customFormat="1" x14ac:dyDescent="0.25">
      <c r="A391" s="51"/>
      <c r="B391" s="51"/>
      <c r="C391" s="50"/>
      <c r="D391" s="50"/>
      <c r="E391" s="50"/>
      <c r="F391" s="50"/>
      <c r="G391" s="52"/>
    </row>
    <row r="392" spans="1:7" s="53" customFormat="1" x14ac:dyDescent="0.25">
      <c r="A392" s="51"/>
      <c r="B392" s="51"/>
      <c r="C392" s="50"/>
      <c r="D392" s="50"/>
      <c r="E392" s="50"/>
      <c r="F392" s="50"/>
      <c r="G392" s="52"/>
    </row>
    <row r="393" spans="1:7" s="53" customFormat="1" x14ac:dyDescent="0.25">
      <c r="A393" s="51"/>
      <c r="B393" s="51"/>
      <c r="C393" s="50"/>
      <c r="D393" s="50"/>
      <c r="E393" s="50"/>
      <c r="F393" s="50"/>
      <c r="G393" s="52"/>
    </row>
    <row r="394" spans="1:7" s="53" customFormat="1" x14ac:dyDescent="0.25">
      <c r="A394" s="51"/>
      <c r="B394" s="51"/>
      <c r="C394" s="50"/>
      <c r="D394" s="50"/>
      <c r="E394" s="50"/>
      <c r="F394" s="50"/>
      <c r="G394" s="52"/>
    </row>
    <row r="395" spans="1:7" s="53" customFormat="1" x14ac:dyDescent="0.25">
      <c r="A395" s="51"/>
      <c r="B395" s="51"/>
      <c r="C395" s="50"/>
      <c r="D395" s="50"/>
      <c r="E395" s="50"/>
      <c r="F395" s="50"/>
      <c r="G395" s="5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B8EC-A06A-408E-9430-6F660506BE58}">
  <dimension ref="A1:I36"/>
  <sheetViews>
    <sheetView zoomScaleNormal="100" workbookViewId="0">
      <selection activeCell="E3" sqref="E3"/>
    </sheetView>
  </sheetViews>
  <sheetFormatPr defaultRowHeight="12.5" x14ac:dyDescent="0.25"/>
  <cols>
    <col min="1" max="1" width="11.54296875" customWidth="1"/>
    <col min="2" max="2" width="68.7265625" customWidth="1"/>
    <col min="3" max="3" width="13.81640625" customWidth="1"/>
    <col min="4" max="4" width="12.26953125" bestFit="1" customWidth="1"/>
    <col min="5" max="5" width="14.26953125" customWidth="1"/>
    <col min="6" max="6" width="14.453125" customWidth="1"/>
    <col min="7" max="7" width="17.26953125" customWidth="1"/>
  </cols>
  <sheetData>
    <row r="1" spans="1:9" x14ac:dyDescent="0.25">
      <c r="A1" s="37" t="s">
        <v>757</v>
      </c>
      <c r="B1" s="44"/>
      <c r="C1" s="24"/>
      <c r="D1" s="24"/>
      <c r="E1" s="588">
        <v>26000</v>
      </c>
    </row>
    <row r="2" spans="1:9" ht="16" thickBot="1" x14ac:dyDescent="0.4">
      <c r="A2" s="40" t="s">
        <v>69</v>
      </c>
      <c r="B2" s="15"/>
      <c r="C2" s="59" t="s">
        <v>27</v>
      </c>
      <c r="D2" s="83"/>
      <c r="E2" s="432">
        <f>E1-E5</f>
        <v>-66.580000000001746</v>
      </c>
    </row>
    <row r="3" spans="1:9" ht="13.5" thickTop="1" x14ac:dyDescent="0.3">
      <c r="A3" s="56" t="s">
        <v>14</v>
      </c>
      <c r="B3" s="18" t="s">
        <v>1058</v>
      </c>
      <c r="C3" s="24"/>
      <c r="D3" s="24"/>
      <c r="E3" s="38"/>
    </row>
    <row r="4" spans="1:9" ht="13" x14ac:dyDescent="0.3">
      <c r="A4" s="57"/>
      <c r="B4" s="18"/>
      <c r="C4" s="24"/>
      <c r="D4" s="24"/>
      <c r="E4" s="38"/>
    </row>
    <row r="5" spans="1:9" ht="13" x14ac:dyDescent="0.3">
      <c r="A5" s="57"/>
      <c r="B5" s="18"/>
      <c r="C5" s="59" t="s">
        <v>45</v>
      </c>
      <c r="D5" s="24"/>
      <c r="E5" s="563">
        <f>SUM(D7:D35)</f>
        <v>26066.58</v>
      </c>
      <c r="G5" s="407">
        <f>SUM(C7:C35)</f>
        <v>208312.63999999998</v>
      </c>
    </row>
    <row r="6" spans="1:9" ht="42" customHeight="1" x14ac:dyDescent="0.25">
      <c r="A6" s="585" t="s">
        <v>20</v>
      </c>
      <c r="B6" s="585" t="s">
        <v>21</v>
      </c>
      <c r="C6" s="586" t="s">
        <v>1060</v>
      </c>
      <c r="D6" s="587" t="s">
        <v>1029</v>
      </c>
      <c r="E6" s="587" t="s">
        <v>1061</v>
      </c>
      <c r="F6" s="585" t="s">
        <v>46</v>
      </c>
      <c r="G6" s="75" t="s">
        <v>2</v>
      </c>
      <c r="H6" s="96" t="s">
        <v>22</v>
      </c>
      <c r="I6" s="572" t="s">
        <v>0</v>
      </c>
    </row>
    <row r="7" spans="1:9" x14ac:dyDescent="0.25">
      <c r="B7" s="81" t="s">
        <v>1009</v>
      </c>
      <c r="C7" s="407">
        <v>1200</v>
      </c>
      <c r="D7" s="407">
        <v>1200</v>
      </c>
      <c r="E7" s="570" t="s">
        <v>362</v>
      </c>
      <c r="F7" s="46">
        <v>43650</v>
      </c>
      <c r="G7" s="46"/>
      <c r="H7" s="81" t="s">
        <v>1031</v>
      </c>
    </row>
    <row r="8" spans="1:9" x14ac:dyDescent="0.25">
      <c r="A8" s="114" t="s">
        <v>974</v>
      </c>
      <c r="B8" s="81" t="s">
        <v>1032</v>
      </c>
      <c r="C8" s="407">
        <v>4160</v>
      </c>
      <c r="D8" s="407">
        <v>500</v>
      </c>
      <c r="E8" s="570" t="s">
        <v>362</v>
      </c>
      <c r="F8" s="46">
        <v>43556</v>
      </c>
      <c r="G8" s="46"/>
      <c r="H8" s="81" t="s">
        <v>1031</v>
      </c>
    </row>
    <row r="9" spans="1:9" x14ac:dyDescent="0.25">
      <c r="A9" s="115" t="s">
        <v>1059</v>
      </c>
      <c r="B9" s="81" t="s">
        <v>1033</v>
      </c>
      <c r="C9" s="407">
        <v>8775</v>
      </c>
      <c r="D9" s="407">
        <v>775</v>
      </c>
      <c r="E9" s="570" t="s">
        <v>362</v>
      </c>
      <c r="F9" s="46">
        <v>43556</v>
      </c>
      <c r="G9" s="46"/>
      <c r="H9" s="81" t="s">
        <v>1031</v>
      </c>
    </row>
    <row r="10" spans="1:9" x14ac:dyDescent="0.25">
      <c r="A10" s="114" t="s">
        <v>975</v>
      </c>
      <c r="B10" s="81" t="s">
        <v>1034</v>
      </c>
      <c r="C10" s="407">
        <v>1345</v>
      </c>
      <c r="D10" s="407">
        <v>1200</v>
      </c>
      <c r="E10" s="570" t="s">
        <v>362</v>
      </c>
      <c r="F10" s="46">
        <v>43556</v>
      </c>
      <c r="G10" s="46"/>
      <c r="H10" s="81" t="s">
        <v>1031</v>
      </c>
    </row>
    <row r="11" spans="1:9" x14ac:dyDescent="0.25">
      <c r="A11" s="114" t="s">
        <v>976</v>
      </c>
      <c r="B11" s="81" t="s">
        <v>1035</v>
      </c>
      <c r="C11" s="407">
        <v>480</v>
      </c>
      <c r="D11" s="407">
        <v>480</v>
      </c>
      <c r="E11" s="570" t="s">
        <v>362</v>
      </c>
      <c r="F11" s="46">
        <v>43598</v>
      </c>
      <c r="G11" s="46"/>
      <c r="H11" s="81" t="s">
        <v>1031</v>
      </c>
    </row>
    <row r="12" spans="1:9" x14ac:dyDescent="0.25">
      <c r="A12" s="114" t="s">
        <v>977</v>
      </c>
      <c r="B12" s="81" t="s">
        <v>1013</v>
      </c>
      <c r="C12" s="407">
        <v>1950</v>
      </c>
      <c r="D12" s="407">
        <v>625</v>
      </c>
      <c r="E12" s="570" t="s">
        <v>362</v>
      </c>
      <c r="F12" s="46">
        <v>43598</v>
      </c>
      <c r="G12" s="46"/>
      <c r="H12" s="81" t="s">
        <v>1031</v>
      </c>
    </row>
    <row r="13" spans="1:9" x14ac:dyDescent="0.25">
      <c r="A13" s="114" t="s">
        <v>978</v>
      </c>
      <c r="B13" s="81" t="s">
        <v>1036</v>
      </c>
      <c r="C13" s="407">
        <v>891.25</v>
      </c>
      <c r="D13" s="407">
        <v>891.25</v>
      </c>
      <c r="E13" s="570" t="s">
        <v>362</v>
      </c>
      <c r="F13" s="46">
        <v>43633</v>
      </c>
      <c r="G13" s="46"/>
      <c r="H13" s="81" t="s">
        <v>1031</v>
      </c>
    </row>
    <row r="14" spans="1:9" x14ac:dyDescent="0.25">
      <c r="A14" s="114" t="s">
        <v>979</v>
      </c>
      <c r="B14" s="81" t="s">
        <v>1037</v>
      </c>
      <c r="C14" s="407">
        <v>4027</v>
      </c>
      <c r="D14" s="407">
        <v>500</v>
      </c>
      <c r="E14" s="570" t="s">
        <v>362</v>
      </c>
      <c r="F14" s="46">
        <v>43598</v>
      </c>
      <c r="G14" s="46"/>
      <c r="H14" s="81" t="s">
        <v>1031</v>
      </c>
    </row>
    <row r="15" spans="1:9" x14ac:dyDescent="0.25">
      <c r="A15" s="114" t="s">
        <v>980</v>
      </c>
      <c r="B15" s="81" t="s">
        <v>1038</v>
      </c>
      <c r="C15" s="407">
        <v>3983.6</v>
      </c>
      <c r="D15" s="407">
        <v>1000</v>
      </c>
      <c r="E15" s="570" t="s">
        <v>362</v>
      </c>
      <c r="F15" s="46">
        <v>43598</v>
      </c>
      <c r="G15" s="46"/>
      <c r="H15" s="81" t="s">
        <v>1031</v>
      </c>
    </row>
    <row r="16" spans="1:9" x14ac:dyDescent="0.25">
      <c r="A16" s="114" t="s">
        <v>981</v>
      </c>
      <c r="B16" s="81" t="s">
        <v>1039</v>
      </c>
      <c r="C16" s="407">
        <v>3674.47</v>
      </c>
      <c r="D16" s="407">
        <v>1000</v>
      </c>
      <c r="E16" s="570" t="s">
        <v>362</v>
      </c>
      <c r="F16" s="46">
        <v>43598</v>
      </c>
      <c r="G16" s="46"/>
      <c r="H16" s="81" t="s">
        <v>1031</v>
      </c>
    </row>
    <row r="17" spans="1:8" x14ac:dyDescent="0.25">
      <c r="A17" s="114" t="s">
        <v>982</v>
      </c>
      <c r="B17" s="81" t="s">
        <v>1040</v>
      </c>
      <c r="C17" s="407">
        <v>1000</v>
      </c>
      <c r="D17" s="407">
        <v>500</v>
      </c>
      <c r="E17" s="570" t="s">
        <v>362</v>
      </c>
      <c r="F17" s="46">
        <v>43633</v>
      </c>
      <c r="G17" s="46"/>
      <c r="H17" s="81" t="s">
        <v>1031</v>
      </c>
    </row>
    <row r="18" spans="1:8" x14ac:dyDescent="0.25">
      <c r="A18" s="114"/>
      <c r="B18" s="81" t="s">
        <v>1041</v>
      </c>
      <c r="C18" s="407">
        <v>600</v>
      </c>
      <c r="D18" s="407">
        <v>300</v>
      </c>
      <c r="E18" s="570" t="s">
        <v>362</v>
      </c>
      <c r="F18" s="46">
        <v>43633</v>
      </c>
      <c r="G18" s="46"/>
      <c r="H18" s="81" t="s">
        <v>1031</v>
      </c>
    </row>
    <row r="19" spans="1:8" x14ac:dyDescent="0.25">
      <c r="A19" s="114" t="s">
        <v>983</v>
      </c>
      <c r="B19" s="81" t="s">
        <v>1042</v>
      </c>
      <c r="C19" s="407">
        <v>150</v>
      </c>
      <c r="D19" s="407">
        <v>150</v>
      </c>
      <c r="E19" s="570" t="s">
        <v>362</v>
      </c>
      <c r="F19" s="46">
        <v>43698</v>
      </c>
      <c r="G19" s="46"/>
      <c r="H19" s="81" t="s">
        <v>1031</v>
      </c>
    </row>
    <row r="20" spans="1:8" x14ac:dyDescent="0.25">
      <c r="A20" s="114" t="s">
        <v>984</v>
      </c>
      <c r="B20" s="81" t="s">
        <v>1043</v>
      </c>
      <c r="C20" s="407">
        <v>1300</v>
      </c>
      <c r="D20" s="407">
        <v>650</v>
      </c>
      <c r="E20" s="570" t="s">
        <v>362</v>
      </c>
      <c r="F20" s="46">
        <v>43749</v>
      </c>
      <c r="G20" s="46"/>
      <c r="H20" s="81" t="s">
        <v>1031</v>
      </c>
    </row>
    <row r="21" spans="1:8" x14ac:dyDescent="0.25">
      <c r="A21" s="114" t="s">
        <v>985</v>
      </c>
      <c r="B21" s="81" t="s">
        <v>1044</v>
      </c>
      <c r="C21" s="407">
        <v>2250</v>
      </c>
      <c r="D21" s="407">
        <v>750</v>
      </c>
      <c r="E21" s="570" t="s">
        <v>362</v>
      </c>
      <c r="F21" s="46">
        <v>43802</v>
      </c>
      <c r="G21" s="46"/>
      <c r="H21" s="81" t="s">
        <v>1031</v>
      </c>
    </row>
    <row r="22" spans="1:8" x14ac:dyDescent="0.25">
      <c r="A22" s="114"/>
      <c r="B22" t="s">
        <v>986</v>
      </c>
      <c r="C22" s="407"/>
      <c r="D22" s="407">
        <v>87</v>
      </c>
      <c r="E22" s="570" t="s">
        <v>362</v>
      </c>
      <c r="F22" s="46"/>
      <c r="G22" s="46"/>
      <c r="H22" s="81"/>
    </row>
    <row r="23" spans="1:8" x14ac:dyDescent="0.25">
      <c r="A23" s="114" t="s">
        <v>987</v>
      </c>
      <c r="B23" s="81" t="s">
        <v>1045</v>
      </c>
      <c r="C23" s="407">
        <v>1860</v>
      </c>
      <c r="D23" s="407">
        <v>1300</v>
      </c>
      <c r="E23" s="570" t="s">
        <v>362</v>
      </c>
      <c r="F23" s="46">
        <v>43843</v>
      </c>
      <c r="G23" s="46"/>
      <c r="H23" s="81" t="s">
        <v>1031</v>
      </c>
    </row>
    <row r="24" spans="1:8" x14ac:dyDescent="0.25">
      <c r="A24" s="114" t="s">
        <v>988</v>
      </c>
      <c r="B24" s="81" t="s">
        <v>1046</v>
      </c>
      <c r="C24" s="407">
        <v>77360</v>
      </c>
      <c r="D24" s="407">
        <v>5000</v>
      </c>
      <c r="E24" s="570" t="s">
        <v>362</v>
      </c>
      <c r="F24" s="46">
        <v>43843</v>
      </c>
      <c r="G24" s="46"/>
      <c r="H24" s="81" t="s">
        <v>1031</v>
      </c>
    </row>
    <row r="25" spans="1:8" x14ac:dyDescent="0.25">
      <c r="A25" s="114" t="s">
        <v>989</v>
      </c>
      <c r="B25" s="81" t="s">
        <v>1047</v>
      </c>
      <c r="C25" s="407">
        <v>2734</v>
      </c>
      <c r="D25" s="407">
        <v>1528</v>
      </c>
      <c r="E25" s="570" t="s">
        <v>362</v>
      </c>
      <c r="F25" s="46">
        <v>43843</v>
      </c>
      <c r="G25" s="46"/>
      <c r="H25" s="81" t="s">
        <v>1031</v>
      </c>
    </row>
    <row r="26" spans="1:8" x14ac:dyDescent="0.25">
      <c r="A26" s="114" t="s">
        <v>990</v>
      </c>
      <c r="B26" s="81" t="s">
        <v>1048</v>
      </c>
      <c r="C26" s="407">
        <v>360</v>
      </c>
      <c r="D26" s="407">
        <v>360</v>
      </c>
      <c r="E26" s="570" t="s">
        <v>362</v>
      </c>
      <c r="F26" s="46">
        <v>43921</v>
      </c>
      <c r="G26" s="46"/>
      <c r="H26" s="81" t="s">
        <v>1031</v>
      </c>
    </row>
    <row r="27" spans="1:8" x14ac:dyDescent="0.25">
      <c r="A27" s="114" t="s">
        <v>991</v>
      </c>
      <c r="B27" s="81" t="s">
        <v>1049</v>
      </c>
      <c r="C27" s="407">
        <v>720</v>
      </c>
      <c r="D27" s="407">
        <v>720</v>
      </c>
      <c r="E27" s="570" t="s">
        <v>362</v>
      </c>
      <c r="F27" s="46">
        <v>43717</v>
      </c>
      <c r="G27" s="46"/>
      <c r="H27" s="81" t="s">
        <v>1031</v>
      </c>
    </row>
    <row r="28" spans="1:8" x14ac:dyDescent="0.25">
      <c r="A28" s="114" t="s">
        <v>992</v>
      </c>
      <c r="B28" s="81" t="s">
        <v>1050</v>
      </c>
      <c r="C28" s="407">
        <v>4286.99</v>
      </c>
      <c r="D28" s="407">
        <v>500</v>
      </c>
      <c r="E28" s="570" t="s">
        <v>362</v>
      </c>
      <c r="F28" s="46">
        <v>43878</v>
      </c>
      <c r="G28" s="46"/>
      <c r="H28" s="81" t="s">
        <v>1031</v>
      </c>
    </row>
    <row r="29" spans="1:8" x14ac:dyDescent="0.25">
      <c r="A29" s="114" t="s">
        <v>993</v>
      </c>
      <c r="B29" s="81" t="s">
        <v>1051</v>
      </c>
      <c r="C29" s="407">
        <v>5400</v>
      </c>
      <c r="D29" s="407">
        <v>500</v>
      </c>
      <c r="E29" s="570" t="s">
        <v>362</v>
      </c>
      <c r="F29" s="46">
        <v>43878</v>
      </c>
      <c r="G29" s="46"/>
      <c r="H29" s="81" t="s">
        <v>1031</v>
      </c>
    </row>
    <row r="30" spans="1:8" x14ac:dyDescent="0.25">
      <c r="A30" s="114" t="s">
        <v>994</v>
      </c>
      <c r="B30" s="81" t="s">
        <v>1052</v>
      </c>
      <c r="C30" s="407"/>
      <c r="D30" s="407">
        <v>500</v>
      </c>
      <c r="E30" s="570" t="s">
        <v>362</v>
      </c>
      <c r="F30" s="46">
        <v>43878</v>
      </c>
      <c r="G30" s="46"/>
      <c r="H30" s="81" t="s">
        <v>1031</v>
      </c>
    </row>
    <row r="31" spans="1:8" x14ac:dyDescent="0.25">
      <c r="A31" s="114" t="s">
        <v>995</v>
      </c>
      <c r="B31" s="81" t="s">
        <v>1053</v>
      </c>
      <c r="C31" s="407">
        <v>14805</v>
      </c>
      <c r="D31" s="407">
        <v>2000</v>
      </c>
      <c r="E31" s="570" t="s">
        <v>362</v>
      </c>
      <c r="F31" s="46">
        <v>43888</v>
      </c>
      <c r="G31" s="46"/>
      <c r="H31" s="81" t="s">
        <v>1031</v>
      </c>
    </row>
    <row r="32" spans="1:8" x14ac:dyDescent="0.25">
      <c r="A32" s="114" t="s">
        <v>996</v>
      </c>
      <c r="B32" s="81" t="s">
        <v>1054</v>
      </c>
      <c r="C32" s="407">
        <v>594</v>
      </c>
      <c r="D32" s="407">
        <v>594</v>
      </c>
      <c r="E32" s="570" t="s">
        <v>362</v>
      </c>
      <c r="F32" s="46">
        <v>43899</v>
      </c>
      <c r="G32" s="46"/>
      <c r="H32" s="81" t="s">
        <v>1031</v>
      </c>
    </row>
    <row r="33" spans="1:8" x14ac:dyDescent="0.25">
      <c r="A33" s="114" t="s">
        <v>997</v>
      </c>
      <c r="B33" s="81" t="s">
        <v>1055</v>
      </c>
      <c r="C33" s="407">
        <v>63900</v>
      </c>
      <c r="D33" s="407">
        <v>1950</v>
      </c>
      <c r="E33" s="570" t="s">
        <v>362</v>
      </c>
      <c r="F33" s="46">
        <v>43899</v>
      </c>
      <c r="G33" s="46"/>
      <c r="H33" s="81" t="s">
        <v>1031</v>
      </c>
    </row>
    <row r="34" spans="1:8" x14ac:dyDescent="0.25">
      <c r="A34" s="114" t="s">
        <v>998</v>
      </c>
      <c r="B34" s="81" t="s">
        <v>1056</v>
      </c>
      <c r="C34" s="407">
        <v>350</v>
      </c>
      <c r="D34" s="407">
        <v>350</v>
      </c>
      <c r="E34" s="570" t="s">
        <v>362</v>
      </c>
      <c r="F34" s="46">
        <v>43921</v>
      </c>
      <c r="G34" s="46"/>
      <c r="H34" s="81" t="s">
        <v>1031</v>
      </c>
    </row>
    <row r="35" spans="1:8" x14ac:dyDescent="0.25">
      <c r="A35" s="114"/>
      <c r="B35" s="81" t="s">
        <v>1057</v>
      </c>
      <c r="C35" s="407">
        <v>156.33000000000001</v>
      </c>
      <c r="D35" s="407">
        <v>156.33000000000001</v>
      </c>
      <c r="E35" s="570" t="s">
        <v>362</v>
      </c>
      <c r="F35" s="46">
        <v>43921</v>
      </c>
      <c r="G35" s="46"/>
      <c r="H35" s="81" t="s">
        <v>1031</v>
      </c>
    </row>
    <row r="36" spans="1:8" s="406" customFormat="1" ht="14.5" x14ac:dyDescent="0.35">
      <c r="D36" s="584"/>
      <c r="E36" s="584"/>
      <c r="F36" s="584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C177-0FD0-4E9A-9823-69751A267968}">
  <dimension ref="A1:AF213"/>
  <sheetViews>
    <sheetView zoomScale="90" zoomScaleNormal="90" workbookViewId="0">
      <selection activeCell="H7" sqref="H7:K7"/>
    </sheetView>
  </sheetViews>
  <sheetFormatPr defaultColWidth="9.1796875" defaultRowHeight="12.5" x14ac:dyDescent="0.25"/>
  <cols>
    <col min="1" max="1" width="14.7265625" style="81" customWidth="1"/>
    <col min="2" max="2" width="67" style="54" customWidth="1"/>
    <col min="3" max="3" width="18.453125" style="81" customWidth="1"/>
    <col min="4" max="4" width="15.7265625" style="81" customWidth="1"/>
    <col min="5" max="5" width="3.81640625" style="81" customWidth="1"/>
    <col min="6" max="6" width="17.54296875" style="284" bestFit="1" customWidth="1"/>
    <col min="7" max="7" width="14.81640625" style="97" bestFit="1" customWidth="1"/>
    <col min="8" max="8" width="9" style="66" customWidth="1"/>
    <col min="9" max="9" width="15.1796875" style="97" customWidth="1"/>
    <col min="10" max="10" width="12.54296875" style="97" customWidth="1"/>
    <col min="11" max="11" width="15" style="81" bestFit="1" customWidth="1"/>
    <col min="12" max="12" width="9.1796875" style="81" hidden="1" customWidth="1"/>
    <col min="13" max="13" width="14.26953125" style="81" customWidth="1"/>
    <col min="14" max="16384" width="9.1796875" style="81"/>
  </cols>
  <sheetData>
    <row r="1" spans="1:32" ht="14" x14ac:dyDescent="0.3">
      <c r="A1" s="311" t="s">
        <v>29</v>
      </c>
      <c r="B1" s="312">
        <f ca="1">TODAY()</f>
        <v>45917</v>
      </c>
      <c r="C1" s="313"/>
      <c r="D1" s="313"/>
      <c r="E1" s="313"/>
      <c r="F1" s="314"/>
      <c r="G1" s="315"/>
      <c r="H1" s="316"/>
      <c r="I1" s="315"/>
      <c r="J1" s="317"/>
      <c r="K1" s="318"/>
    </row>
    <row r="2" spans="1:32" ht="19.5" customHeight="1" thickBot="1" x14ac:dyDescent="0.35">
      <c r="A2" s="319" t="s">
        <v>410</v>
      </c>
      <c r="B2" s="320"/>
      <c r="C2" s="321"/>
      <c r="D2" s="281" t="s">
        <v>27</v>
      </c>
      <c r="E2" s="322"/>
      <c r="F2" s="477">
        <f>26000-D5</f>
        <v>2401.760000000002</v>
      </c>
      <c r="G2" s="315"/>
      <c r="H2" s="316"/>
      <c r="I2" s="315" t="s">
        <v>65</v>
      </c>
      <c r="J2" s="317"/>
      <c r="K2" s="318"/>
    </row>
    <row r="3" spans="1:32" ht="14.5" thickTop="1" x14ac:dyDescent="0.3">
      <c r="A3" s="408" t="s">
        <v>15</v>
      </c>
      <c r="B3" s="319" t="s">
        <v>60</v>
      </c>
      <c r="C3" s="321"/>
      <c r="D3" s="321"/>
      <c r="E3" s="321"/>
      <c r="F3" s="323"/>
      <c r="G3" s="315"/>
      <c r="H3" s="316"/>
      <c r="I3" s="324"/>
      <c r="J3" s="317"/>
      <c r="K3" s="318"/>
    </row>
    <row r="4" spans="1:32" ht="14" x14ac:dyDescent="0.3">
      <c r="A4" s="319"/>
      <c r="B4" s="321" t="s">
        <v>30</v>
      </c>
      <c r="C4" s="319"/>
      <c r="D4" s="321"/>
      <c r="E4" s="321"/>
      <c r="F4" s="323"/>
      <c r="G4" s="315"/>
      <c r="H4" s="316"/>
      <c r="I4" s="324"/>
      <c r="J4" s="317"/>
      <c r="K4" s="318"/>
    </row>
    <row r="5" spans="1:32" ht="14" x14ac:dyDescent="0.3">
      <c r="A5" s="319"/>
      <c r="B5" s="319"/>
      <c r="C5" s="409" t="s">
        <v>45</v>
      </c>
      <c r="D5" s="325">
        <f>SUM(D8:D189)</f>
        <v>23598.239999999998</v>
      </c>
      <c r="E5" s="313"/>
      <c r="F5" s="325">
        <f>SUM(F9:F189)</f>
        <v>124325.6</v>
      </c>
      <c r="G5" s="315"/>
      <c r="H5" s="316"/>
      <c r="I5" s="324"/>
      <c r="J5" s="317"/>
      <c r="K5" s="318"/>
    </row>
    <row r="6" spans="1:32" ht="14" x14ac:dyDescent="0.3">
      <c r="A6" s="319"/>
      <c r="B6" s="319"/>
      <c r="C6" s="319"/>
      <c r="D6" s="321"/>
      <c r="E6" s="321"/>
      <c r="F6" s="323"/>
      <c r="G6" s="315"/>
      <c r="H6" s="316"/>
      <c r="I6" s="324"/>
      <c r="J6" s="317"/>
      <c r="K6" s="318"/>
    </row>
    <row r="7" spans="1:32" s="76" customFormat="1" ht="50.25" customHeight="1" x14ac:dyDescent="0.25">
      <c r="A7" s="326" t="s">
        <v>39</v>
      </c>
      <c r="B7" s="327" t="s">
        <v>21</v>
      </c>
      <c r="C7" s="328" t="s">
        <v>24</v>
      </c>
      <c r="D7" s="329" t="s">
        <v>25</v>
      </c>
      <c r="E7" s="329"/>
      <c r="F7" s="329" t="s">
        <v>26</v>
      </c>
      <c r="G7" s="330" t="s">
        <v>46</v>
      </c>
      <c r="H7" s="331" t="s">
        <v>2</v>
      </c>
      <c r="I7" s="330" t="s">
        <v>22</v>
      </c>
      <c r="J7" s="332" t="s">
        <v>0</v>
      </c>
      <c r="K7" s="333" t="s">
        <v>20</v>
      </c>
    </row>
    <row r="8" spans="1:32" s="76" customFormat="1" ht="33.75" customHeight="1" x14ac:dyDescent="0.3">
      <c r="A8" s="478" t="s">
        <v>362</v>
      </c>
      <c r="B8" s="528" t="s">
        <v>411</v>
      </c>
      <c r="C8" s="480">
        <v>470.24</v>
      </c>
      <c r="D8" s="481">
        <v>470.24</v>
      </c>
      <c r="E8" s="482"/>
      <c r="F8" s="483">
        <f>C8-D8</f>
        <v>0</v>
      </c>
      <c r="G8" s="529">
        <v>43726</v>
      </c>
      <c r="H8" s="485">
        <v>0</v>
      </c>
      <c r="I8" s="529">
        <v>43726</v>
      </c>
      <c r="J8" s="529">
        <v>43726</v>
      </c>
      <c r="K8" s="479" t="s">
        <v>362</v>
      </c>
    </row>
    <row r="9" spans="1:32" s="410" customFormat="1" ht="28.5" customHeight="1" x14ac:dyDescent="0.3">
      <c r="A9" s="556" t="s">
        <v>412</v>
      </c>
      <c r="B9" s="487" t="s">
        <v>413</v>
      </c>
      <c r="C9" s="483">
        <v>23020</v>
      </c>
      <c r="D9" s="483">
        <v>5000</v>
      </c>
      <c r="E9" s="483"/>
      <c r="F9" s="483">
        <f>C9-D9</f>
        <v>18020</v>
      </c>
      <c r="G9" s="488">
        <v>43563</v>
      </c>
      <c r="H9" s="160" t="s">
        <v>414</v>
      </c>
      <c r="I9" s="342">
        <v>43563</v>
      </c>
      <c r="J9" s="342">
        <v>43563</v>
      </c>
      <c r="K9" s="413" t="s">
        <v>415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s="410" customFormat="1" ht="44.25" customHeight="1" x14ac:dyDescent="0.3">
      <c r="A10" s="556" t="s">
        <v>416</v>
      </c>
      <c r="B10" s="487" t="s">
        <v>417</v>
      </c>
      <c r="C10" s="483">
        <v>2500</v>
      </c>
      <c r="D10" s="483">
        <v>750</v>
      </c>
      <c r="E10" s="483"/>
      <c r="F10" s="483">
        <f t="shared" ref="F10:F24" si="0">C10-D10</f>
        <v>1750</v>
      </c>
      <c r="G10" s="488">
        <v>43691</v>
      </c>
      <c r="H10" s="160" t="s">
        <v>142</v>
      </c>
      <c r="I10" s="342">
        <v>43691</v>
      </c>
      <c r="J10" s="342">
        <v>43691</v>
      </c>
      <c r="K10" s="413" t="s">
        <v>418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</row>
    <row r="11" spans="1:32" s="410" customFormat="1" ht="28" x14ac:dyDescent="0.3">
      <c r="A11" s="556" t="s">
        <v>419</v>
      </c>
      <c r="B11" s="487" t="s">
        <v>420</v>
      </c>
      <c r="C11" s="483">
        <v>1199</v>
      </c>
      <c r="D11" s="483">
        <v>180</v>
      </c>
      <c r="E11" s="483"/>
      <c r="F11" s="483">
        <f t="shared" si="0"/>
        <v>1019</v>
      </c>
      <c r="G11" s="488">
        <v>43691</v>
      </c>
      <c r="H11" s="160" t="s">
        <v>142</v>
      </c>
      <c r="I11" s="342">
        <v>43691</v>
      </c>
      <c r="J11" s="342">
        <v>43691</v>
      </c>
      <c r="K11" s="413" t="s">
        <v>421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</row>
    <row r="12" spans="1:32" s="410" customFormat="1" ht="14" x14ac:dyDescent="0.3">
      <c r="A12" s="163" t="s">
        <v>422</v>
      </c>
      <c r="B12" s="487" t="s">
        <v>423</v>
      </c>
      <c r="C12" s="483">
        <v>5540</v>
      </c>
      <c r="D12" s="483">
        <v>1000</v>
      </c>
      <c r="E12" s="483"/>
      <c r="F12" s="483">
        <f t="shared" si="0"/>
        <v>4540</v>
      </c>
      <c r="G12" s="488">
        <v>43734</v>
      </c>
      <c r="H12" s="160" t="s">
        <v>142</v>
      </c>
      <c r="I12" s="342">
        <v>43734</v>
      </c>
      <c r="J12" s="342">
        <v>43734</v>
      </c>
      <c r="K12" s="413" t="s">
        <v>424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2" s="410" customFormat="1" ht="28" x14ac:dyDescent="0.3">
      <c r="A13" s="556" t="s">
        <v>425</v>
      </c>
      <c r="B13" s="557" t="s">
        <v>426</v>
      </c>
      <c r="C13" s="483">
        <v>3065</v>
      </c>
      <c r="D13" s="483">
        <v>2000</v>
      </c>
      <c r="E13" s="483"/>
      <c r="F13" s="483">
        <f t="shared" si="0"/>
        <v>1065</v>
      </c>
      <c r="G13" s="488">
        <v>43692</v>
      </c>
      <c r="H13" s="160" t="s">
        <v>414</v>
      </c>
      <c r="I13" s="342">
        <v>43692</v>
      </c>
      <c r="J13" s="342">
        <v>43692</v>
      </c>
      <c r="K13" s="413" t="s">
        <v>427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s="410" customFormat="1" ht="14" x14ac:dyDescent="0.3">
      <c r="A14" s="163" t="s">
        <v>428</v>
      </c>
      <c r="B14" s="487" t="s">
        <v>429</v>
      </c>
      <c r="C14" s="483">
        <v>6295</v>
      </c>
      <c r="D14" s="483">
        <v>380</v>
      </c>
      <c r="E14" s="483"/>
      <c r="F14" s="483">
        <f t="shared" si="0"/>
        <v>5915</v>
      </c>
      <c r="G14" s="488">
        <v>43733</v>
      </c>
      <c r="H14" s="160" t="s">
        <v>430</v>
      </c>
      <c r="I14" s="342">
        <v>43733</v>
      </c>
      <c r="J14" s="342">
        <v>43733</v>
      </c>
      <c r="K14" s="413" t="s">
        <v>431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</row>
    <row r="15" spans="1:32" s="410" customFormat="1" ht="28" x14ac:dyDescent="0.3">
      <c r="A15" s="163" t="s">
        <v>432</v>
      </c>
      <c r="B15" s="487" t="s">
        <v>433</v>
      </c>
      <c r="C15" s="483">
        <v>4500</v>
      </c>
      <c r="D15" s="483">
        <v>2250</v>
      </c>
      <c r="E15" s="483"/>
      <c r="F15" s="483">
        <f t="shared" si="0"/>
        <v>2250</v>
      </c>
      <c r="G15" s="558" t="s">
        <v>434</v>
      </c>
      <c r="H15" s="160" t="s">
        <v>414</v>
      </c>
      <c r="I15" s="342">
        <v>43859</v>
      </c>
      <c r="J15" s="342">
        <v>43859</v>
      </c>
      <c r="K15" s="413" t="s">
        <v>435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</row>
    <row r="16" spans="1:32" s="410" customFormat="1" ht="28" x14ac:dyDescent="0.3">
      <c r="A16" s="163" t="s">
        <v>436</v>
      </c>
      <c r="B16" s="487" t="s">
        <v>437</v>
      </c>
      <c r="C16" s="483">
        <v>4500</v>
      </c>
      <c r="D16" s="483">
        <v>2000</v>
      </c>
      <c r="E16" s="483"/>
      <c r="F16" s="483">
        <f t="shared" si="0"/>
        <v>2500</v>
      </c>
      <c r="G16" s="488">
        <v>43851</v>
      </c>
      <c r="H16" s="160" t="s">
        <v>142</v>
      </c>
      <c r="I16" s="488">
        <v>43851</v>
      </c>
      <c r="J16" s="488">
        <v>43851</v>
      </c>
      <c r="K16" s="413" t="s">
        <v>438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</row>
    <row r="17" spans="1:32" s="410" customFormat="1" ht="14" x14ac:dyDescent="0.3">
      <c r="A17" s="163" t="s">
        <v>439</v>
      </c>
      <c r="B17" s="487" t="s">
        <v>440</v>
      </c>
      <c r="C17" s="483">
        <v>3524.6</v>
      </c>
      <c r="D17" s="483">
        <v>1000</v>
      </c>
      <c r="E17" s="483"/>
      <c r="F17" s="483">
        <f t="shared" si="0"/>
        <v>2524.6</v>
      </c>
      <c r="G17" s="488">
        <v>43850</v>
      </c>
      <c r="H17" s="160" t="s">
        <v>414</v>
      </c>
      <c r="I17" s="488">
        <v>43850</v>
      </c>
      <c r="J17" s="488">
        <v>43850</v>
      </c>
      <c r="K17" s="413" t="s">
        <v>441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</row>
    <row r="18" spans="1:32" s="410" customFormat="1" ht="14" x14ac:dyDescent="0.3">
      <c r="A18" s="163" t="s">
        <v>442</v>
      </c>
      <c r="B18" s="487" t="s">
        <v>443</v>
      </c>
      <c r="C18" s="483">
        <v>60000</v>
      </c>
      <c r="D18" s="483">
        <v>2000</v>
      </c>
      <c r="E18" s="483"/>
      <c r="F18" s="483">
        <f t="shared" si="0"/>
        <v>58000</v>
      </c>
      <c r="G18" s="488">
        <v>43851</v>
      </c>
      <c r="H18" s="160" t="s">
        <v>142</v>
      </c>
      <c r="I18" s="488">
        <v>43851</v>
      </c>
      <c r="J18" s="488">
        <v>43851</v>
      </c>
      <c r="K18" s="413" t="s">
        <v>444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</row>
    <row r="19" spans="1:32" s="410" customFormat="1" ht="14" x14ac:dyDescent="0.3">
      <c r="A19" s="163" t="s">
        <v>445</v>
      </c>
      <c r="B19" s="487" t="s">
        <v>446</v>
      </c>
      <c r="C19" s="483">
        <v>1300</v>
      </c>
      <c r="D19" s="483">
        <v>800</v>
      </c>
      <c r="E19" s="483"/>
      <c r="F19" s="483">
        <f t="shared" si="0"/>
        <v>500</v>
      </c>
      <c r="G19" s="488">
        <v>43847</v>
      </c>
      <c r="H19" s="160" t="s">
        <v>142</v>
      </c>
      <c r="I19" s="342">
        <v>43847</v>
      </c>
      <c r="J19" s="342">
        <v>43847</v>
      </c>
      <c r="K19" s="413" t="s">
        <v>447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</row>
    <row r="20" spans="1:32" s="410" customFormat="1" ht="14" x14ac:dyDescent="0.3">
      <c r="A20" s="163" t="s">
        <v>448</v>
      </c>
      <c r="B20" s="487" t="s">
        <v>449</v>
      </c>
      <c r="C20" s="483">
        <v>1200</v>
      </c>
      <c r="D20" s="483">
        <v>875</v>
      </c>
      <c r="E20" s="483"/>
      <c r="F20" s="483">
        <f t="shared" si="0"/>
        <v>325</v>
      </c>
      <c r="G20" s="488">
        <v>43847</v>
      </c>
      <c r="H20" s="160" t="s">
        <v>430</v>
      </c>
      <c r="I20" s="342">
        <v>43847</v>
      </c>
      <c r="J20" s="342">
        <v>43847</v>
      </c>
      <c r="K20" s="413" t="s">
        <v>450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s="410" customFormat="1" ht="14" x14ac:dyDescent="0.3">
      <c r="A21" s="163" t="s">
        <v>451</v>
      </c>
      <c r="B21" s="487" t="s">
        <v>452</v>
      </c>
      <c r="C21" s="483">
        <v>1200</v>
      </c>
      <c r="D21" s="483">
        <v>500</v>
      </c>
      <c r="E21" s="483"/>
      <c r="F21" s="483">
        <f t="shared" si="0"/>
        <v>700</v>
      </c>
      <c r="G21" s="488">
        <v>43847</v>
      </c>
      <c r="H21" s="160" t="s">
        <v>430</v>
      </c>
      <c r="I21" s="342">
        <v>43847</v>
      </c>
      <c r="J21" s="342">
        <v>43847</v>
      </c>
      <c r="K21" s="413" t="s">
        <v>453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</row>
    <row r="22" spans="1:32" s="410" customFormat="1" ht="42" x14ac:dyDescent="0.3">
      <c r="A22" s="163" t="s">
        <v>454</v>
      </c>
      <c r="B22" s="487" t="s">
        <v>455</v>
      </c>
      <c r="C22" s="483">
        <v>3000</v>
      </c>
      <c r="D22" s="483">
        <v>143</v>
      </c>
      <c r="E22" s="483"/>
      <c r="F22" s="483">
        <f t="shared" si="0"/>
        <v>2857</v>
      </c>
      <c r="G22" s="558" t="s">
        <v>456</v>
      </c>
      <c r="H22" s="559" t="s">
        <v>142</v>
      </c>
      <c r="I22" s="497">
        <v>43859</v>
      </c>
      <c r="J22" s="342">
        <v>43859</v>
      </c>
      <c r="K22" s="413" t="s">
        <v>457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</row>
    <row r="23" spans="1:32" s="411" customFormat="1" ht="28" x14ac:dyDescent="0.3">
      <c r="A23" s="163" t="s">
        <v>458</v>
      </c>
      <c r="B23" s="487" t="s">
        <v>459</v>
      </c>
      <c r="C23" s="483" t="s">
        <v>362</v>
      </c>
      <c r="D23" s="483" t="s">
        <v>362</v>
      </c>
      <c r="E23" s="483"/>
      <c r="F23" s="483" t="s">
        <v>362</v>
      </c>
      <c r="G23" s="560" t="s">
        <v>460</v>
      </c>
      <c r="H23" s="560"/>
      <c r="I23" s="560" t="s">
        <v>460</v>
      </c>
      <c r="J23" s="342">
        <v>43859</v>
      </c>
      <c r="K23" s="413" t="s">
        <v>461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</row>
    <row r="24" spans="1:32" s="410" customFormat="1" ht="14" x14ac:dyDescent="0.3">
      <c r="A24" s="163" t="s">
        <v>462</v>
      </c>
      <c r="B24" s="487" t="s">
        <v>463</v>
      </c>
      <c r="C24" s="483">
        <v>3110</v>
      </c>
      <c r="D24" s="483">
        <v>1250</v>
      </c>
      <c r="E24" s="483"/>
      <c r="F24" s="483">
        <f t="shared" si="0"/>
        <v>1860</v>
      </c>
      <c r="G24" s="488">
        <v>43921</v>
      </c>
      <c r="H24" s="160" t="s">
        <v>430</v>
      </c>
      <c r="I24" s="342">
        <v>43921</v>
      </c>
      <c r="J24" s="342">
        <v>43921</v>
      </c>
      <c r="K24" s="413" t="s">
        <v>464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</row>
    <row r="25" spans="1:32" s="410" customFormat="1" ht="28" x14ac:dyDescent="0.3">
      <c r="A25" s="163" t="s">
        <v>465</v>
      </c>
      <c r="B25" s="487" t="s">
        <v>466</v>
      </c>
      <c r="C25" s="483">
        <v>8500</v>
      </c>
      <c r="D25" s="483">
        <v>1500</v>
      </c>
      <c r="E25" s="483"/>
      <c r="F25" s="483">
        <f>C25-D25</f>
        <v>7000</v>
      </c>
      <c r="G25" s="488">
        <v>43903</v>
      </c>
      <c r="H25" s="160" t="s">
        <v>414</v>
      </c>
      <c r="I25" s="342">
        <v>43903</v>
      </c>
      <c r="J25" s="342">
        <v>43903</v>
      </c>
      <c r="K25" s="413" t="s">
        <v>467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2" s="410" customFormat="1" ht="14" x14ac:dyDescent="0.3">
      <c r="A26" s="163" t="s">
        <v>957</v>
      </c>
      <c r="B26" s="487" t="s">
        <v>468</v>
      </c>
      <c r="C26" s="483">
        <v>15000</v>
      </c>
      <c r="D26" s="483">
        <v>1500</v>
      </c>
      <c r="E26" s="81"/>
      <c r="F26" s="483">
        <f>C26-D26</f>
        <v>13500</v>
      </c>
      <c r="G26" s="232">
        <v>43921</v>
      </c>
      <c r="H26" s="160" t="s">
        <v>414</v>
      </c>
      <c r="I26" s="232">
        <v>43921</v>
      </c>
      <c r="J26" s="232">
        <v>43921</v>
      </c>
      <c r="K26" s="413" t="s">
        <v>958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</row>
    <row r="27" spans="1:32" s="411" customFormat="1" ht="14" x14ac:dyDescent="0.3">
      <c r="A27" s="163" t="s">
        <v>959</v>
      </c>
      <c r="B27" s="487" t="s">
        <v>718</v>
      </c>
      <c r="C27" s="81"/>
      <c r="D27" s="483">
        <v>0</v>
      </c>
      <c r="E27" s="81"/>
      <c r="F27" s="81"/>
      <c r="G27" s="408" t="s">
        <v>460</v>
      </c>
      <c r="H27" s="81"/>
      <c r="I27" s="408" t="s">
        <v>460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</row>
    <row r="28" spans="1:32" ht="14" x14ac:dyDescent="0.3">
      <c r="A28" s="163"/>
      <c r="B28" s="487" t="s">
        <v>960</v>
      </c>
      <c r="D28" s="250">
        <v>0</v>
      </c>
      <c r="F28" s="81"/>
      <c r="G28" s="81"/>
      <c r="H28" s="81"/>
      <c r="I28" s="81"/>
      <c r="J28" s="81"/>
    </row>
    <row r="29" spans="1:32" ht="14" x14ac:dyDescent="0.3">
      <c r="A29" s="163"/>
      <c r="B29" s="163"/>
      <c r="C29" s="250"/>
      <c r="D29" s="250"/>
      <c r="E29" s="250"/>
      <c r="F29" s="250"/>
      <c r="G29" s="412"/>
      <c r="H29" s="160"/>
      <c r="I29" s="342"/>
      <c r="J29" s="342"/>
      <c r="K29" s="413"/>
    </row>
    <row r="30" spans="1:32" ht="18" x14ac:dyDescent="0.4">
      <c r="A30" s="163"/>
      <c r="B30" s="415"/>
      <c r="C30" s="250"/>
      <c r="D30" s="250"/>
      <c r="E30" s="250"/>
      <c r="F30" s="250"/>
      <c r="G30" s="412"/>
      <c r="H30" s="160"/>
      <c r="I30" s="342"/>
      <c r="J30" s="342"/>
      <c r="K30" s="413"/>
    </row>
    <row r="31" spans="1:32" ht="14" x14ac:dyDescent="0.3">
      <c r="A31" s="163"/>
      <c r="B31" s="163"/>
      <c r="C31" s="250"/>
      <c r="D31" s="250"/>
      <c r="E31" s="250"/>
      <c r="F31" s="250"/>
      <c r="G31" s="412"/>
      <c r="H31" s="160"/>
      <c r="I31" s="342"/>
      <c r="J31" s="342"/>
      <c r="K31" s="413"/>
    </row>
    <row r="32" spans="1:32" ht="18" x14ac:dyDescent="0.4">
      <c r="A32" s="163"/>
      <c r="B32" s="561"/>
      <c r="C32" s="250"/>
      <c r="D32" s="250"/>
      <c r="E32" s="164"/>
      <c r="F32" s="250"/>
      <c r="G32" s="412"/>
      <c r="H32" s="160"/>
      <c r="I32" s="342"/>
      <c r="J32" s="342"/>
      <c r="K32" s="413"/>
    </row>
    <row r="33" spans="1:11" ht="14" x14ac:dyDescent="0.3">
      <c r="A33" s="163"/>
      <c r="B33" s="163"/>
      <c r="C33" s="250"/>
      <c r="D33" s="250"/>
      <c r="E33" s="250"/>
      <c r="F33" s="250"/>
      <c r="G33" s="412"/>
      <c r="H33" s="160"/>
      <c r="I33" s="342"/>
      <c r="J33" s="342"/>
      <c r="K33" s="413"/>
    </row>
    <row r="34" spans="1:11" ht="14" x14ac:dyDescent="0.3">
      <c r="A34" s="163"/>
      <c r="B34" s="163"/>
      <c r="C34" s="250"/>
      <c r="D34" s="250"/>
      <c r="E34" s="250"/>
      <c r="F34" s="250"/>
      <c r="G34" s="412"/>
      <c r="H34" s="160"/>
      <c r="I34" s="342"/>
      <c r="J34" s="342"/>
      <c r="K34" s="413"/>
    </row>
    <row r="35" spans="1:11" ht="14" x14ac:dyDescent="0.3">
      <c r="A35" s="163"/>
      <c r="B35" s="163"/>
      <c r="C35" s="250"/>
      <c r="D35" s="250"/>
      <c r="E35" s="250"/>
      <c r="F35" s="250"/>
      <c r="G35" s="412"/>
      <c r="H35" s="160"/>
      <c r="I35" s="342"/>
      <c r="J35" s="342"/>
      <c r="K35" s="413"/>
    </row>
    <row r="36" spans="1:11" ht="14" x14ac:dyDescent="0.3">
      <c r="A36" s="163"/>
      <c r="B36" s="163"/>
      <c r="C36" s="250"/>
      <c r="D36" s="250"/>
      <c r="E36" s="250"/>
      <c r="F36" s="250"/>
      <c r="G36" s="412"/>
      <c r="H36" s="160"/>
      <c r="I36" s="342"/>
      <c r="J36" s="342"/>
      <c r="K36" s="413"/>
    </row>
    <row r="37" spans="1:11" ht="14" x14ac:dyDescent="0.3">
      <c r="A37" s="163"/>
      <c r="B37" s="163"/>
      <c r="C37" s="250"/>
      <c r="D37" s="250"/>
      <c r="E37" s="250"/>
      <c r="F37" s="250"/>
      <c r="G37" s="412"/>
      <c r="H37" s="160"/>
      <c r="I37" s="342"/>
      <c r="J37" s="342"/>
      <c r="K37" s="413"/>
    </row>
    <row r="38" spans="1:11" ht="14" x14ac:dyDescent="0.3">
      <c r="A38" s="163"/>
      <c r="B38" s="163"/>
      <c r="C38" s="250"/>
      <c r="D38" s="250"/>
      <c r="E38" s="250"/>
      <c r="F38" s="250"/>
      <c r="G38" s="412"/>
      <c r="H38" s="160"/>
      <c r="I38" s="342"/>
      <c r="J38" s="342"/>
      <c r="K38" s="413"/>
    </row>
    <row r="39" spans="1:11" ht="14" x14ac:dyDescent="0.3">
      <c r="A39" s="163"/>
      <c r="B39" s="163"/>
      <c r="C39" s="250"/>
      <c r="D39" s="250"/>
      <c r="E39" s="250"/>
      <c r="F39" s="250"/>
      <c r="G39" s="412"/>
      <c r="H39" s="160"/>
      <c r="I39" s="342"/>
      <c r="J39" s="342"/>
      <c r="K39" s="413"/>
    </row>
    <row r="40" spans="1:11" ht="14" x14ac:dyDescent="0.3">
      <c r="A40" s="163"/>
      <c r="B40" s="163"/>
      <c r="C40" s="250"/>
      <c r="D40" s="250"/>
      <c r="E40" s="250"/>
      <c r="F40" s="250"/>
      <c r="G40" s="412"/>
      <c r="H40" s="160"/>
      <c r="I40" s="342"/>
      <c r="J40" s="342"/>
      <c r="K40" s="413"/>
    </row>
    <row r="41" spans="1:11" ht="14" x14ac:dyDescent="0.3">
      <c r="A41" s="163"/>
      <c r="F41" s="250"/>
      <c r="G41" s="412"/>
      <c r="H41" s="160"/>
      <c r="I41" s="342"/>
      <c r="J41" s="342"/>
      <c r="K41" s="413"/>
    </row>
    <row r="42" spans="1:11" ht="14" x14ac:dyDescent="0.3">
      <c r="A42" s="163"/>
      <c r="F42" s="250"/>
      <c r="G42" s="412"/>
      <c r="H42" s="160"/>
      <c r="I42" s="342"/>
      <c r="J42" s="342"/>
      <c r="K42" s="413"/>
    </row>
    <row r="43" spans="1:11" ht="14" x14ac:dyDescent="0.3">
      <c r="A43" s="163"/>
      <c r="F43" s="250"/>
      <c r="G43" s="412"/>
      <c r="H43" s="414"/>
      <c r="I43" s="342"/>
      <c r="J43" s="342"/>
      <c r="K43" s="413"/>
    </row>
    <row r="44" spans="1:11" ht="14" x14ac:dyDescent="0.3">
      <c r="A44" s="163"/>
      <c r="B44" s="163"/>
      <c r="C44" s="250"/>
      <c r="D44" s="250"/>
      <c r="E44" s="164"/>
      <c r="F44" s="250"/>
      <c r="G44" s="412"/>
      <c r="H44" s="414"/>
      <c r="I44" s="342"/>
      <c r="J44" s="342"/>
      <c r="K44" s="413"/>
    </row>
    <row r="45" spans="1:11" ht="18" x14ac:dyDescent="0.4">
      <c r="A45" s="163"/>
      <c r="B45" s="415"/>
      <c r="C45" s="416"/>
      <c r="D45" s="250"/>
      <c r="E45" s="164"/>
      <c r="F45" s="250"/>
      <c r="G45" s="412"/>
      <c r="H45" s="160"/>
      <c r="I45" s="342"/>
      <c r="J45" s="342"/>
      <c r="K45" s="413"/>
    </row>
    <row r="46" spans="1:11" ht="14" x14ac:dyDescent="0.3">
      <c r="A46" s="163"/>
      <c r="B46" s="163"/>
      <c r="C46" s="164"/>
      <c r="D46" s="164"/>
      <c r="E46" s="164"/>
      <c r="F46" s="165"/>
      <c r="G46" s="342"/>
      <c r="H46" s="160"/>
      <c r="I46" s="342"/>
      <c r="J46" s="342"/>
      <c r="K46" s="413"/>
    </row>
    <row r="47" spans="1:11" ht="14" x14ac:dyDescent="0.3">
      <c r="A47" s="163"/>
      <c r="B47" s="163"/>
      <c r="C47" s="164"/>
      <c r="D47" s="164"/>
      <c r="E47" s="164"/>
      <c r="F47" s="165"/>
      <c r="G47" s="342"/>
      <c r="H47" s="160"/>
      <c r="I47" s="342"/>
      <c r="J47" s="342"/>
      <c r="K47" s="413"/>
    </row>
    <row r="48" spans="1:11" ht="14" x14ac:dyDescent="0.3">
      <c r="A48" s="163"/>
      <c r="B48" s="163"/>
      <c r="C48" s="164"/>
      <c r="D48" s="250"/>
      <c r="E48" s="164"/>
      <c r="F48" s="250"/>
      <c r="G48" s="232"/>
      <c r="H48" s="160"/>
      <c r="I48" s="232"/>
      <c r="J48" s="232"/>
      <c r="K48" s="417"/>
    </row>
    <row r="49" spans="1:11" ht="14" x14ac:dyDescent="0.3">
      <c r="A49" s="163"/>
      <c r="B49" s="163"/>
      <c r="C49" s="250"/>
      <c r="D49" s="250"/>
      <c r="E49" s="164"/>
      <c r="F49" s="165"/>
      <c r="G49" s="418"/>
      <c r="H49" s="160"/>
      <c r="I49" s="418"/>
      <c r="J49" s="418"/>
      <c r="K49" s="417"/>
    </row>
    <row r="50" spans="1:11" ht="14" x14ac:dyDescent="0.3">
      <c r="A50" s="163"/>
      <c r="B50" s="163"/>
      <c r="C50" s="164"/>
      <c r="D50" s="164"/>
      <c r="E50" s="164"/>
      <c r="F50" s="165"/>
      <c r="G50" s="342"/>
      <c r="H50" s="160"/>
      <c r="I50" s="342"/>
      <c r="J50" s="342"/>
      <c r="K50" s="413"/>
    </row>
    <row r="51" spans="1:11" ht="14" x14ac:dyDescent="0.3">
      <c r="A51" s="163"/>
      <c r="B51" s="163"/>
      <c r="C51" s="164"/>
      <c r="D51" s="164"/>
      <c r="E51" s="164"/>
      <c r="F51" s="165"/>
      <c r="G51" s="418"/>
      <c r="H51" s="160"/>
      <c r="I51" s="418"/>
      <c r="J51" s="418"/>
      <c r="K51" s="417"/>
    </row>
    <row r="52" spans="1:11" ht="14" x14ac:dyDescent="0.3">
      <c r="A52" s="163"/>
      <c r="B52" s="163"/>
      <c r="C52" s="164"/>
      <c r="D52" s="164"/>
      <c r="E52" s="164"/>
      <c r="F52" s="165"/>
      <c r="G52" s="418"/>
      <c r="H52" s="160"/>
      <c r="I52" s="418"/>
      <c r="J52" s="418"/>
      <c r="K52" s="417"/>
    </row>
    <row r="53" spans="1:11" ht="14" x14ac:dyDescent="0.3">
      <c r="A53" s="163"/>
      <c r="B53" s="163"/>
      <c r="C53" s="164"/>
      <c r="D53" s="164"/>
      <c r="E53" s="159"/>
      <c r="F53" s="165"/>
      <c r="G53" s="232"/>
      <c r="H53" s="160"/>
      <c r="I53" s="232"/>
      <c r="J53" s="232"/>
      <c r="K53" s="159"/>
    </row>
    <row r="54" spans="1:11" ht="14" x14ac:dyDescent="0.3">
      <c r="A54" s="163"/>
      <c r="B54" s="163"/>
      <c r="C54" s="164"/>
      <c r="D54" s="164"/>
      <c r="E54" s="159"/>
      <c r="F54" s="165"/>
      <c r="G54" s="232"/>
      <c r="H54" s="160"/>
      <c r="I54" s="232"/>
      <c r="J54" s="232"/>
      <c r="K54" s="159"/>
    </row>
    <row r="55" spans="1:11" ht="14" x14ac:dyDescent="0.3">
      <c r="A55" s="163"/>
      <c r="B55" s="163"/>
      <c r="C55" s="164"/>
      <c r="D55" s="164"/>
      <c r="E55" s="159"/>
      <c r="F55" s="165"/>
      <c r="G55" s="232"/>
      <c r="H55" s="160"/>
      <c r="I55" s="232"/>
      <c r="J55" s="232"/>
      <c r="K55" s="159"/>
    </row>
    <row r="56" spans="1:11" ht="14" x14ac:dyDescent="0.3">
      <c r="A56" s="163"/>
      <c r="B56" s="163"/>
      <c r="C56" s="164"/>
      <c r="D56" s="164"/>
      <c r="E56" s="159"/>
      <c r="F56" s="165"/>
      <c r="G56" s="232"/>
      <c r="H56" s="160"/>
      <c r="I56" s="232"/>
      <c r="J56" s="232"/>
      <c r="K56" s="159"/>
    </row>
    <row r="57" spans="1:11" ht="14" x14ac:dyDescent="0.3">
      <c r="A57" s="163"/>
      <c r="B57" s="163"/>
      <c r="C57" s="164"/>
      <c r="D57" s="164"/>
      <c r="E57" s="164"/>
      <c r="F57" s="165"/>
      <c r="G57" s="342"/>
      <c r="H57" s="160"/>
      <c r="I57" s="342"/>
      <c r="J57" s="342"/>
      <c r="K57" s="417"/>
    </row>
    <row r="58" spans="1:11" ht="14" x14ac:dyDescent="0.3">
      <c r="A58" s="163"/>
      <c r="B58" s="163"/>
      <c r="C58" s="164"/>
      <c r="D58" s="164"/>
      <c r="E58" s="164"/>
      <c r="F58" s="165"/>
      <c r="G58" s="342"/>
      <c r="H58" s="160"/>
      <c r="I58" s="342"/>
      <c r="J58" s="342"/>
      <c r="K58" s="417"/>
    </row>
    <row r="59" spans="1:11" ht="14" x14ac:dyDescent="0.3">
      <c r="A59" s="163"/>
      <c r="B59" s="163"/>
      <c r="C59" s="164"/>
      <c r="D59" s="164"/>
      <c r="E59" s="164"/>
      <c r="F59" s="165"/>
      <c r="G59" s="418"/>
      <c r="H59" s="160"/>
      <c r="I59" s="418"/>
      <c r="J59" s="418"/>
      <c r="K59" s="417"/>
    </row>
    <row r="60" spans="1:11" x14ac:dyDescent="0.25">
      <c r="A60" s="54"/>
      <c r="C60" s="80"/>
      <c r="D60" s="80"/>
      <c r="E60" s="80"/>
      <c r="F60" s="65"/>
      <c r="G60" s="142"/>
      <c r="I60" s="142"/>
      <c r="J60" s="142"/>
      <c r="K60" s="334"/>
    </row>
    <row r="61" spans="1:11" x14ac:dyDescent="0.25">
      <c r="A61" s="54"/>
      <c r="C61" s="80"/>
      <c r="D61" s="80"/>
      <c r="E61" s="80"/>
      <c r="F61" s="65"/>
      <c r="G61" s="142"/>
      <c r="I61" s="142"/>
      <c r="J61" s="142"/>
      <c r="K61" s="334"/>
    </row>
    <row r="62" spans="1:11" x14ac:dyDescent="0.25">
      <c r="A62" s="54"/>
      <c r="B62" s="81"/>
      <c r="C62" s="80"/>
      <c r="D62" s="80"/>
      <c r="E62" s="80"/>
      <c r="F62" s="65"/>
      <c r="G62" s="142"/>
      <c r="I62" s="142"/>
      <c r="J62" s="142"/>
      <c r="K62" s="334"/>
    </row>
    <row r="63" spans="1:11" x14ac:dyDescent="0.25">
      <c r="A63" s="54"/>
      <c r="B63" s="81"/>
      <c r="C63" s="80"/>
      <c r="D63" s="80"/>
      <c r="E63" s="80"/>
      <c r="F63" s="65"/>
      <c r="G63" s="142"/>
      <c r="I63" s="142"/>
      <c r="J63" s="142"/>
      <c r="K63" s="334"/>
    </row>
    <row r="64" spans="1:11" x14ac:dyDescent="0.25">
      <c r="A64" s="54"/>
      <c r="C64" s="80"/>
      <c r="D64" s="80"/>
      <c r="E64" s="80"/>
      <c r="F64" s="65"/>
      <c r="G64" s="142"/>
      <c r="I64" s="142"/>
      <c r="J64" s="142"/>
      <c r="K64" s="334"/>
    </row>
    <row r="65" spans="1:11" x14ac:dyDescent="0.25">
      <c r="A65" s="54"/>
      <c r="C65" s="80"/>
      <c r="D65" s="80"/>
      <c r="E65" s="80"/>
      <c r="F65" s="65"/>
      <c r="G65" s="142"/>
      <c r="H65" s="419"/>
      <c r="I65" s="142"/>
      <c r="J65" s="142"/>
      <c r="K65" s="334"/>
    </row>
    <row r="66" spans="1:11" x14ac:dyDescent="0.25">
      <c r="A66" s="54"/>
      <c r="C66" s="80"/>
      <c r="D66" s="80"/>
      <c r="E66" s="80"/>
      <c r="F66" s="65"/>
      <c r="G66" s="142"/>
      <c r="H66" s="419"/>
      <c r="I66" s="142"/>
      <c r="J66" s="142"/>
      <c r="K66" s="334"/>
    </row>
    <row r="67" spans="1:11" x14ac:dyDescent="0.25">
      <c r="A67" s="54"/>
      <c r="C67" s="80"/>
      <c r="D67" s="80"/>
      <c r="E67" s="80"/>
      <c r="F67" s="65"/>
      <c r="G67" s="142"/>
      <c r="H67" s="419"/>
      <c r="I67" s="142"/>
      <c r="J67" s="142"/>
      <c r="K67" s="334"/>
    </row>
    <row r="68" spans="1:11" x14ac:dyDescent="0.25">
      <c r="A68" s="54"/>
      <c r="C68" s="80"/>
      <c r="D68" s="80"/>
      <c r="E68" s="80"/>
      <c r="F68" s="65"/>
      <c r="G68" s="142"/>
      <c r="H68" s="419"/>
      <c r="I68" s="142"/>
      <c r="J68" s="142"/>
      <c r="K68" s="334"/>
    </row>
    <row r="69" spans="1:11" x14ac:dyDescent="0.25">
      <c r="A69" s="54"/>
      <c r="C69" s="80"/>
      <c r="D69" s="80"/>
      <c r="E69" s="80"/>
      <c r="F69" s="65"/>
      <c r="H69" s="419"/>
      <c r="K69" s="334"/>
    </row>
    <row r="70" spans="1:11" x14ac:dyDescent="0.25">
      <c r="A70" s="54"/>
      <c r="C70" s="80"/>
      <c r="D70" s="80"/>
      <c r="E70" s="80"/>
      <c r="F70" s="65"/>
      <c r="H70" s="419"/>
      <c r="K70" s="334"/>
    </row>
    <row r="71" spans="1:11" x14ac:dyDescent="0.25">
      <c r="A71" s="54"/>
      <c r="C71" s="80"/>
      <c r="D71" s="80"/>
      <c r="E71" s="80"/>
      <c r="F71" s="420"/>
      <c r="H71" s="419"/>
      <c r="K71" s="334"/>
    </row>
    <row r="72" spans="1:11" x14ac:dyDescent="0.25">
      <c r="A72" s="54"/>
      <c r="C72" s="80"/>
      <c r="D72" s="80"/>
      <c r="E72" s="80"/>
      <c r="F72" s="65"/>
      <c r="H72" s="99"/>
      <c r="K72" s="334"/>
    </row>
    <row r="73" spans="1:11" x14ac:dyDescent="0.25">
      <c r="A73" s="54"/>
      <c r="C73" s="80"/>
      <c r="D73" s="80"/>
      <c r="E73" s="80"/>
      <c r="F73" s="65"/>
      <c r="H73" s="99"/>
      <c r="K73" s="334"/>
    </row>
    <row r="74" spans="1:11" x14ac:dyDescent="0.25">
      <c r="A74" s="54"/>
      <c r="C74" s="80"/>
      <c r="D74" s="80"/>
      <c r="E74" s="80"/>
      <c r="F74" s="65"/>
      <c r="H74" s="99"/>
      <c r="K74" s="334"/>
    </row>
    <row r="75" spans="1:11" x14ac:dyDescent="0.25">
      <c r="A75" s="54"/>
      <c r="C75" s="80"/>
      <c r="D75" s="80"/>
      <c r="E75" s="80"/>
      <c r="F75" s="65"/>
      <c r="H75" s="99"/>
      <c r="K75" s="334"/>
    </row>
    <row r="76" spans="1:11" x14ac:dyDescent="0.25">
      <c r="A76" s="54"/>
      <c r="C76" s="80"/>
      <c r="D76" s="80"/>
      <c r="E76" s="80"/>
      <c r="F76" s="65"/>
      <c r="H76" s="99"/>
      <c r="K76" s="334"/>
    </row>
    <row r="77" spans="1:11" x14ac:dyDescent="0.25">
      <c r="A77" s="54"/>
      <c r="C77" s="80"/>
      <c r="D77" s="80"/>
      <c r="E77" s="80"/>
      <c r="F77" s="65"/>
      <c r="H77" s="99"/>
      <c r="K77" s="334"/>
    </row>
    <row r="78" spans="1:11" x14ac:dyDescent="0.25">
      <c r="A78" s="54"/>
      <c r="C78" s="80"/>
      <c r="D78" s="80"/>
      <c r="E78" s="80"/>
      <c r="F78" s="65"/>
      <c r="H78" s="99"/>
      <c r="K78" s="334"/>
    </row>
    <row r="79" spans="1:11" x14ac:dyDescent="0.25">
      <c r="A79" s="54"/>
      <c r="C79" s="80"/>
      <c r="D79" s="80"/>
      <c r="E79" s="80"/>
      <c r="F79" s="65"/>
      <c r="H79" s="99"/>
      <c r="K79" s="334"/>
    </row>
    <row r="80" spans="1:11" x14ac:dyDescent="0.25">
      <c r="A80" s="54"/>
      <c r="C80" s="80"/>
      <c r="D80" s="80"/>
      <c r="E80" s="80"/>
      <c r="F80" s="65"/>
      <c r="H80" s="421"/>
      <c r="K80" s="334"/>
    </row>
    <row r="81" spans="1:11" x14ac:dyDescent="0.25">
      <c r="A81" s="54"/>
      <c r="C81" s="80"/>
      <c r="D81" s="80"/>
      <c r="E81" s="80"/>
      <c r="F81" s="65"/>
      <c r="H81" s="99"/>
      <c r="K81" s="334"/>
    </row>
    <row r="82" spans="1:11" x14ac:dyDescent="0.25">
      <c r="A82" s="54"/>
      <c r="C82" s="80"/>
      <c r="D82" s="80"/>
      <c r="E82" s="80"/>
      <c r="F82" s="420"/>
      <c r="G82" s="100"/>
      <c r="I82" s="100"/>
      <c r="J82" s="100"/>
      <c r="K82" s="334"/>
    </row>
    <row r="83" spans="1:11" x14ac:dyDescent="0.25">
      <c r="A83" s="54"/>
      <c r="C83" s="80"/>
      <c r="D83" s="80"/>
      <c r="E83" s="80"/>
      <c r="F83" s="65"/>
      <c r="G83" s="100"/>
      <c r="I83" s="100"/>
      <c r="J83" s="100"/>
      <c r="K83" s="334"/>
    </row>
    <row r="84" spans="1:11" x14ac:dyDescent="0.25">
      <c r="A84" s="54"/>
      <c r="C84" s="80"/>
      <c r="D84" s="80"/>
      <c r="E84" s="80"/>
      <c r="F84" s="420"/>
      <c r="G84" s="100"/>
      <c r="I84" s="100"/>
      <c r="J84" s="100"/>
      <c r="K84" s="334"/>
    </row>
    <row r="85" spans="1:11" x14ac:dyDescent="0.25">
      <c r="A85" s="54"/>
      <c r="C85" s="80"/>
      <c r="D85" s="80"/>
      <c r="E85" s="80"/>
      <c r="F85" s="420"/>
      <c r="G85" s="100"/>
      <c r="I85" s="100"/>
      <c r="J85" s="100"/>
      <c r="K85" s="419"/>
    </row>
    <row r="86" spans="1:11" x14ac:dyDescent="0.25">
      <c r="A86" s="54"/>
      <c r="C86" s="80"/>
      <c r="D86" s="335"/>
      <c r="E86" s="80"/>
      <c r="F86" s="420"/>
      <c r="G86" s="100"/>
      <c r="I86" s="100"/>
      <c r="J86" s="100"/>
      <c r="K86" s="419"/>
    </row>
    <row r="87" spans="1:11" x14ac:dyDescent="0.25">
      <c r="A87" s="54"/>
      <c r="C87" s="80"/>
      <c r="D87" s="80"/>
      <c r="E87" s="80"/>
      <c r="F87" s="420"/>
      <c r="G87" s="100"/>
      <c r="I87" s="100"/>
      <c r="J87" s="100"/>
      <c r="K87" s="419"/>
    </row>
    <row r="88" spans="1:11" x14ac:dyDescent="0.25">
      <c r="A88" s="54"/>
      <c r="C88" s="80"/>
      <c r="D88" s="80"/>
      <c r="E88" s="80"/>
      <c r="F88" s="422"/>
      <c r="G88" s="100"/>
      <c r="I88" s="100"/>
      <c r="J88" s="100"/>
      <c r="K88" s="419"/>
    </row>
    <row r="89" spans="1:11" x14ac:dyDescent="0.25">
      <c r="A89" s="54"/>
      <c r="C89" s="80"/>
      <c r="D89" s="335"/>
      <c r="E89" s="80"/>
      <c r="F89" s="420"/>
      <c r="G89" s="100"/>
      <c r="I89" s="100"/>
      <c r="J89" s="100"/>
      <c r="K89" s="419"/>
    </row>
    <row r="90" spans="1:11" x14ac:dyDescent="0.25">
      <c r="A90" s="54"/>
      <c r="C90" s="80"/>
      <c r="D90" s="335"/>
      <c r="E90" s="80"/>
      <c r="F90" s="420"/>
      <c r="G90" s="100"/>
      <c r="I90" s="100"/>
      <c r="J90" s="100"/>
      <c r="K90" s="419"/>
    </row>
    <row r="91" spans="1:11" x14ac:dyDescent="0.25">
      <c r="A91" s="54"/>
      <c r="C91" s="80"/>
      <c r="D91" s="80"/>
      <c r="E91" s="80"/>
      <c r="F91" s="420"/>
      <c r="G91" s="100"/>
      <c r="I91" s="100"/>
      <c r="J91" s="100"/>
      <c r="K91" s="419"/>
    </row>
    <row r="92" spans="1:11" x14ac:dyDescent="0.25">
      <c r="A92" s="54"/>
      <c r="C92" s="80"/>
      <c r="D92" s="80"/>
      <c r="E92" s="80"/>
      <c r="F92" s="420"/>
      <c r="G92" s="100"/>
      <c r="I92" s="100"/>
      <c r="J92" s="100"/>
      <c r="K92" s="419"/>
    </row>
    <row r="93" spans="1:11" x14ac:dyDescent="0.25">
      <c r="A93" s="54"/>
      <c r="C93" s="80"/>
      <c r="D93" s="335"/>
      <c r="E93" s="80"/>
      <c r="F93" s="420"/>
      <c r="G93" s="100"/>
      <c r="I93" s="100"/>
      <c r="J93" s="100"/>
      <c r="K93" s="419"/>
    </row>
    <row r="94" spans="1:11" x14ac:dyDescent="0.25">
      <c r="A94" s="54"/>
      <c r="C94" s="80"/>
      <c r="D94" s="80"/>
      <c r="E94" s="80"/>
      <c r="F94" s="420"/>
      <c r="G94" s="100"/>
      <c r="I94" s="100"/>
      <c r="J94" s="100"/>
      <c r="K94" s="419"/>
    </row>
    <row r="95" spans="1:11" x14ac:dyDescent="0.25">
      <c r="A95" s="54"/>
      <c r="C95" s="80"/>
      <c r="D95" s="80"/>
      <c r="E95" s="80"/>
      <c r="F95" s="420"/>
      <c r="G95" s="100"/>
      <c r="I95" s="100"/>
      <c r="J95" s="100"/>
      <c r="K95" s="419"/>
    </row>
    <row r="96" spans="1:11" x14ac:dyDescent="0.25">
      <c r="A96" s="54"/>
      <c r="C96" s="80"/>
      <c r="D96" s="80"/>
      <c r="E96" s="80"/>
      <c r="F96" s="420"/>
      <c r="G96" s="100"/>
      <c r="I96" s="100"/>
      <c r="J96" s="100"/>
      <c r="K96" s="419"/>
    </row>
    <row r="97" spans="1:11" x14ac:dyDescent="0.25">
      <c r="A97" s="54"/>
      <c r="C97" s="80"/>
      <c r="D97" s="80"/>
      <c r="E97" s="80"/>
      <c r="F97" s="420"/>
      <c r="G97" s="100"/>
      <c r="I97" s="100"/>
      <c r="J97" s="100"/>
      <c r="K97" s="419"/>
    </row>
    <row r="98" spans="1:11" x14ac:dyDescent="0.25">
      <c r="A98" s="54"/>
      <c r="C98" s="80"/>
      <c r="D98" s="80"/>
      <c r="E98" s="80"/>
      <c r="F98" s="420"/>
      <c r="G98" s="100"/>
      <c r="I98" s="100"/>
      <c r="J98" s="100"/>
      <c r="K98" s="419"/>
    </row>
    <row r="99" spans="1:11" x14ac:dyDescent="0.25">
      <c r="A99" s="54"/>
      <c r="C99" s="80"/>
      <c r="D99" s="80"/>
      <c r="E99" s="203"/>
      <c r="F99" s="65"/>
      <c r="G99" s="100"/>
      <c r="I99" s="100"/>
      <c r="J99" s="100"/>
      <c r="K99" s="334"/>
    </row>
    <row r="100" spans="1:11" x14ac:dyDescent="0.25">
      <c r="A100" s="54"/>
      <c r="C100" s="80"/>
      <c r="D100" s="80"/>
      <c r="E100" s="203"/>
      <c r="F100" s="65"/>
      <c r="G100" s="100"/>
      <c r="I100" s="100"/>
      <c r="J100" s="100"/>
      <c r="K100" s="334"/>
    </row>
    <row r="101" spans="1:11" x14ac:dyDescent="0.25">
      <c r="A101" s="54"/>
      <c r="C101" s="80"/>
      <c r="D101" s="80"/>
      <c r="E101" s="203"/>
      <c r="F101" s="65"/>
      <c r="G101" s="100"/>
      <c r="I101" s="100"/>
      <c r="J101" s="100"/>
      <c r="K101" s="334"/>
    </row>
    <row r="102" spans="1:11" x14ac:dyDescent="0.25">
      <c r="A102" s="54"/>
      <c r="C102" s="80"/>
      <c r="D102" s="80"/>
      <c r="E102" s="203"/>
      <c r="F102" s="65"/>
      <c r="G102" s="100"/>
      <c r="I102" s="100"/>
      <c r="J102" s="100"/>
      <c r="K102" s="334"/>
    </row>
    <row r="103" spans="1:11" x14ac:dyDescent="0.25">
      <c r="A103" s="54"/>
      <c r="C103" s="80"/>
      <c r="D103" s="80"/>
      <c r="E103" s="203"/>
      <c r="F103" s="65"/>
      <c r="G103" s="100"/>
      <c r="I103" s="100"/>
      <c r="J103" s="100"/>
      <c r="K103" s="334"/>
    </row>
    <row r="104" spans="1:11" x14ac:dyDescent="0.25">
      <c r="A104" s="54"/>
      <c r="C104" s="80"/>
      <c r="D104" s="80"/>
      <c r="E104" s="203"/>
      <c r="F104" s="65"/>
      <c r="G104" s="100"/>
      <c r="I104" s="100"/>
      <c r="J104" s="100"/>
      <c r="K104" s="334"/>
    </row>
    <row r="105" spans="1:11" x14ac:dyDescent="0.25">
      <c r="A105" s="54"/>
      <c r="C105" s="80"/>
      <c r="D105" s="80"/>
      <c r="E105" s="203"/>
      <c r="F105" s="65"/>
      <c r="G105" s="100"/>
      <c r="I105" s="100"/>
      <c r="J105" s="100"/>
      <c r="K105" s="334"/>
    </row>
    <row r="106" spans="1:11" x14ac:dyDescent="0.25">
      <c r="A106" s="54"/>
      <c r="C106" s="80"/>
      <c r="D106" s="80"/>
      <c r="E106" s="203"/>
      <c r="F106" s="65"/>
      <c r="G106" s="100"/>
      <c r="I106" s="100"/>
      <c r="J106" s="100"/>
      <c r="K106" s="334"/>
    </row>
    <row r="107" spans="1:11" x14ac:dyDescent="0.25">
      <c r="A107" s="54"/>
      <c r="C107" s="80"/>
      <c r="D107" s="80"/>
      <c r="E107" s="203"/>
      <c r="F107" s="65"/>
      <c r="G107" s="100"/>
      <c r="I107" s="100"/>
      <c r="J107" s="100"/>
      <c r="K107" s="334"/>
    </row>
    <row r="108" spans="1:11" x14ac:dyDescent="0.25">
      <c r="A108" s="54"/>
      <c r="C108" s="80"/>
      <c r="D108" s="80"/>
      <c r="E108" s="203"/>
      <c r="F108" s="65"/>
      <c r="G108" s="100"/>
      <c r="I108" s="100"/>
      <c r="J108" s="100"/>
      <c r="K108" s="334"/>
    </row>
    <row r="109" spans="1:11" x14ac:dyDescent="0.25">
      <c r="A109" s="54"/>
      <c r="C109" s="80"/>
      <c r="D109" s="80"/>
      <c r="E109" s="203"/>
      <c r="F109" s="65"/>
      <c r="G109" s="100"/>
      <c r="I109" s="100"/>
      <c r="J109" s="100"/>
      <c r="K109" s="334"/>
    </row>
    <row r="110" spans="1:11" x14ac:dyDescent="0.25">
      <c r="A110" s="54"/>
      <c r="C110" s="80"/>
      <c r="D110" s="80"/>
      <c r="E110" s="203"/>
      <c r="F110" s="65"/>
      <c r="G110" s="100"/>
      <c r="I110" s="100"/>
      <c r="J110" s="100"/>
      <c r="K110" s="334"/>
    </row>
    <row r="111" spans="1:11" x14ac:dyDescent="0.25">
      <c r="A111" s="54"/>
      <c r="C111" s="80"/>
      <c r="D111" s="80"/>
      <c r="E111" s="203"/>
      <c r="F111" s="65"/>
      <c r="G111" s="100"/>
      <c r="I111" s="100"/>
      <c r="J111" s="100"/>
      <c r="K111" s="334"/>
    </row>
    <row r="112" spans="1:11" x14ac:dyDescent="0.25">
      <c r="A112" s="54"/>
      <c r="C112" s="80"/>
      <c r="D112" s="80"/>
      <c r="E112" s="203"/>
      <c r="F112" s="65"/>
      <c r="G112" s="100"/>
      <c r="I112" s="100"/>
      <c r="J112" s="100"/>
      <c r="K112" s="334"/>
    </row>
    <row r="113" spans="1:11" x14ac:dyDescent="0.25">
      <c r="A113" s="54"/>
      <c r="C113" s="80"/>
      <c r="D113" s="80"/>
      <c r="E113" s="203"/>
      <c r="F113" s="65"/>
      <c r="G113" s="100"/>
      <c r="I113" s="100"/>
      <c r="J113" s="100"/>
      <c r="K113" s="334"/>
    </row>
    <row r="114" spans="1:11" x14ac:dyDescent="0.25">
      <c r="A114" s="54"/>
      <c r="C114" s="80"/>
      <c r="D114" s="80"/>
      <c r="E114" s="203"/>
      <c r="F114" s="423"/>
      <c r="G114" s="100"/>
      <c r="I114" s="100"/>
      <c r="J114" s="100"/>
      <c r="K114" s="334"/>
    </row>
    <row r="115" spans="1:11" x14ac:dyDescent="0.25">
      <c r="A115" s="54"/>
      <c r="C115" s="80"/>
      <c r="D115" s="80"/>
      <c r="E115" s="203"/>
      <c r="F115" s="65"/>
      <c r="G115" s="100"/>
      <c r="I115" s="100"/>
      <c r="J115" s="100"/>
      <c r="K115" s="334"/>
    </row>
    <row r="116" spans="1:11" x14ac:dyDescent="0.25">
      <c r="A116" s="54"/>
      <c r="C116" s="80"/>
      <c r="D116" s="80"/>
      <c r="E116" s="203"/>
      <c r="F116" s="65"/>
      <c r="G116" s="100"/>
      <c r="I116" s="100"/>
      <c r="J116" s="100"/>
      <c r="K116" s="334"/>
    </row>
    <row r="117" spans="1:11" x14ac:dyDescent="0.25">
      <c r="A117" s="54"/>
      <c r="C117" s="80"/>
      <c r="D117" s="80"/>
      <c r="E117" s="203"/>
      <c r="F117" s="65"/>
      <c r="G117" s="100"/>
      <c r="I117" s="100"/>
      <c r="J117" s="100"/>
      <c r="K117" s="334"/>
    </row>
    <row r="118" spans="1:11" x14ac:dyDescent="0.25">
      <c r="A118" s="54"/>
      <c r="C118" s="80"/>
      <c r="D118" s="80"/>
      <c r="E118" s="203"/>
      <c r="F118" s="65"/>
      <c r="G118" s="100"/>
      <c r="I118" s="100"/>
      <c r="J118" s="100"/>
      <c r="K118" s="334"/>
    </row>
    <row r="119" spans="1:11" x14ac:dyDescent="0.25">
      <c r="A119" s="54"/>
      <c r="C119" s="80"/>
      <c r="D119" s="80"/>
      <c r="E119" s="203"/>
      <c r="F119" s="65"/>
      <c r="K119" s="334"/>
    </row>
    <row r="120" spans="1:11" x14ac:dyDescent="0.25">
      <c r="A120" s="54"/>
      <c r="C120" s="80"/>
      <c r="D120" s="80"/>
      <c r="E120" s="203"/>
      <c r="F120" s="65"/>
      <c r="K120" s="334"/>
    </row>
    <row r="121" spans="1:11" x14ac:dyDescent="0.25">
      <c r="A121" s="54"/>
      <c r="C121" s="80"/>
      <c r="D121" s="80"/>
      <c r="E121" s="203"/>
      <c r="F121" s="65"/>
      <c r="K121" s="334"/>
    </row>
    <row r="122" spans="1:11" x14ac:dyDescent="0.25">
      <c r="A122" s="54"/>
      <c r="C122" s="80"/>
      <c r="D122" s="80"/>
      <c r="E122" s="203"/>
      <c r="F122" s="65"/>
      <c r="K122" s="334"/>
    </row>
    <row r="123" spans="1:11" x14ac:dyDescent="0.25">
      <c r="A123" s="54"/>
      <c r="C123" s="80"/>
      <c r="D123" s="80"/>
      <c r="E123" s="203"/>
      <c r="F123" s="65"/>
      <c r="K123" s="334"/>
    </row>
    <row r="124" spans="1:11" x14ac:dyDescent="0.25">
      <c r="A124" s="54"/>
      <c r="C124" s="80"/>
      <c r="D124" s="80"/>
      <c r="E124" s="203"/>
      <c r="F124" s="65"/>
      <c r="K124" s="334"/>
    </row>
    <row r="125" spans="1:11" x14ac:dyDescent="0.25">
      <c r="A125" s="54"/>
      <c r="C125" s="80"/>
      <c r="D125" s="80"/>
      <c r="E125" s="203"/>
      <c r="F125" s="65"/>
      <c r="K125" s="334"/>
    </row>
    <row r="126" spans="1:11" x14ac:dyDescent="0.25">
      <c r="A126" s="54"/>
      <c r="C126" s="80"/>
      <c r="D126" s="80"/>
      <c r="E126" s="203"/>
      <c r="F126" s="65"/>
      <c r="K126" s="334"/>
    </row>
    <row r="127" spans="1:11" x14ac:dyDescent="0.25">
      <c r="A127" s="54"/>
      <c r="C127" s="80"/>
      <c r="D127" s="80"/>
      <c r="E127" s="203"/>
      <c r="F127" s="65"/>
      <c r="G127" s="100"/>
      <c r="I127" s="100"/>
      <c r="J127" s="100"/>
    </row>
    <row r="128" spans="1:11" x14ac:dyDescent="0.25">
      <c r="A128" s="54"/>
      <c r="C128" s="80"/>
      <c r="D128" s="80"/>
      <c r="E128" s="203"/>
      <c r="F128" s="65"/>
    </row>
    <row r="129" spans="1:10" x14ac:dyDescent="0.25">
      <c r="A129" s="54"/>
      <c r="C129" s="80"/>
      <c r="D129" s="80"/>
      <c r="E129" s="203"/>
      <c r="F129" s="65"/>
    </row>
    <row r="130" spans="1:10" x14ac:dyDescent="0.25">
      <c r="A130" s="54"/>
      <c r="C130" s="80"/>
      <c r="D130" s="80"/>
      <c r="E130" s="203"/>
      <c r="F130" s="65"/>
    </row>
    <row r="131" spans="1:10" x14ac:dyDescent="0.25">
      <c r="A131" s="54"/>
      <c r="C131" s="80"/>
      <c r="D131" s="80"/>
      <c r="E131" s="203"/>
      <c r="F131" s="65"/>
    </row>
    <row r="132" spans="1:10" x14ac:dyDescent="0.25">
      <c r="A132" s="54"/>
      <c r="C132" s="80"/>
      <c r="D132" s="80"/>
      <c r="E132" s="203"/>
      <c r="F132" s="65"/>
    </row>
    <row r="133" spans="1:10" x14ac:dyDescent="0.25">
      <c r="A133" s="54"/>
      <c r="C133" s="80"/>
      <c r="D133" s="80"/>
      <c r="E133" s="203"/>
      <c r="F133" s="65"/>
    </row>
    <row r="134" spans="1:10" x14ac:dyDescent="0.25">
      <c r="A134" s="54"/>
      <c r="C134" s="80"/>
      <c r="D134" s="80"/>
      <c r="E134" s="203"/>
      <c r="F134" s="65"/>
    </row>
    <row r="135" spans="1:10" x14ac:dyDescent="0.25">
      <c r="A135" s="54"/>
      <c r="C135" s="80"/>
      <c r="D135" s="80"/>
      <c r="F135" s="65"/>
    </row>
    <row r="136" spans="1:10" x14ac:dyDescent="0.25">
      <c r="A136" s="54"/>
      <c r="C136" s="80"/>
      <c r="D136" s="80"/>
      <c r="F136" s="65"/>
    </row>
    <row r="137" spans="1:10" x14ac:dyDescent="0.25">
      <c r="A137" s="54"/>
      <c r="C137" s="80"/>
      <c r="D137" s="80"/>
      <c r="F137" s="65"/>
    </row>
    <row r="138" spans="1:10" x14ac:dyDescent="0.25">
      <c r="A138" s="54"/>
      <c r="C138" s="80"/>
      <c r="D138" s="80"/>
      <c r="F138" s="65"/>
    </row>
    <row r="139" spans="1:10" x14ac:dyDescent="0.25">
      <c r="A139" s="54"/>
      <c r="C139" s="80"/>
      <c r="D139" s="80"/>
      <c r="F139" s="65"/>
      <c r="J139" s="100"/>
    </row>
    <row r="140" spans="1:10" x14ac:dyDescent="0.25">
      <c r="A140" s="54"/>
      <c r="C140" s="80"/>
      <c r="D140" s="80"/>
      <c r="F140" s="65"/>
      <c r="J140" s="100"/>
    </row>
    <row r="141" spans="1:10" x14ac:dyDescent="0.25">
      <c r="A141" s="54"/>
      <c r="C141" s="80"/>
      <c r="D141" s="80"/>
      <c r="F141" s="65"/>
      <c r="J141" s="100"/>
    </row>
    <row r="142" spans="1:10" x14ac:dyDescent="0.25">
      <c r="A142" s="54"/>
      <c r="C142" s="80"/>
      <c r="D142" s="80"/>
      <c r="F142" s="65"/>
      <c r="J142" s="100"/>
    </row>
    <row r="143" spans="1:10" x14ac:dyDescent="0.25">
      <c r="A143" s="54"/>
      <c r="C143" s="80"/>
      <c r="D143" s="80"/>
      <c r="F143" s="65"/>
      <c r="J143" s="100"/>
    </row>
    <row r="144" spans="1:10" x14ac:dyDescent="0.25">
      <c r="A144" s="54"/>
      <c r="C144" s="80"/>
      <c r="D144" s="80"/>
      <c r="F144" s="65"/>
      <c r="J144" s="100"/>
    </row>
    <row r="145" spans="1:10" x14ac:dyDescent="0.25">
      <c r="A145" s="54"/>
      <c r="C145" s="80"/>
      <c r="D145" s="80"/>
      <c r="F145" s="65"/>
      <c r="J145" s="100"/>
    </row>
    <row r="146" spans="1:10" x14ac:dyDescent="0.25">
      <c r="A146" s="54"/>
      <c r="C146" s="80"/>
      <c r="D146" s="80"/>
      <c r="F146" s="65"/>
      <c r="J146" s="100"/>
    </row>
    <row r="147" spans="1:10" x14ac:dyDescent="0.25">
      <c r="A147" s="54"/>
      <c r="C147" s="80"/>
      <c r="D147" s="80"/>
      <c r="F147" s="65"/>
      <c r="J147" s="100"/>
    </row>
    <row r="148" spans="1:10" x14ac:dyDescent="0.25">
      <c r="A148" s="54"/>
      <c r="C148" s="80"/>
      <c r="D148" s="80"/>
      <c r="F148" s="65"/>
      <c r="J148" s="100"/>
    </row>
    <row r="149" spans="1:10" x14ac:dyDescent="0.25">
      <c r="A149" s="54"/>
      <c r="C149" s="80"/>
      <c r="D149" s="80"/>
      <c r="F149" s="65"/>
      <c r="J149" s="100"/>
    </row>
    <row r="150" spans="1:10" x14ac:dyDescent="0.25">
      <c r="A150" s="54"/>
      <c r="C150" s="80"/>
      <c r="D150" s="80"/>
      <c r="F150" s="65"/>
      <c r="J150" s="100"/>
    </row>
    <row r="151" spans="1:10" x14ac:dyDescent="0.25">
      <c r="A151" s="54"/>
      <c r="C151" s="80"/>
      <c r="D151" s="80"/>
      <c r="F151" s="65"/>
      <c r="J151" s="100"/>
    </row>
    <row r="152" spans="1:10" x14ac:dyDescent="0.25">
      <c r="C152" s="80"/>
      <c r="D152" s="80"/>
      <c r="F152" s="65"/>
      <c r="J152" s="100"/>
    </row>
    <row r="153" spans="1:10" x14ac:dyDescent="0.25">
      <c r="C153" s="80"/>
      <c r="D153" s="80"/>
      <c r="F153" s="65"/>
      <c r="J153" s="100"/>
    </row>
    <row r="154" spans="1:10" x14ac:dyDescent="0.25">
      <c r="C154" s="80"/>
      <c r="D154" s="80"/>
      <c r="F154" s="65"/>
      <c r="J154" s="100"/>
    </row>
    <row r="155" spans="1:10" x14ac:dyDescent="0.25">
      <c r="C155" s="203"/>
      <c r="D155" s="203"/>
      <c r="E155" s="203"/>
      <c r="F155" s="226"/>
    </row>
    <row r="156" spans="1:10" x14ac:dyDescent="0.25">
      <c r="C156" s="203"/>
      <c r="D156" s="203"/>
      <c r="E156" s="203"/>
      <c r="F156" s="226"/>
    </row>
    <row r="157" spans="1:10" x14ac:dyDescent="0.25">
      <c r="C157" s="203"/>
      <c r="D157" s="203"/>
      <c r="E157" s="203"/>
      <c r="F157" s="226"/>
    </row>
    <row r="158" spans="1:10" x14ac:dyDescent="0.25">
      <c r="C158" s="203"/>
      <c r="D158" s="203"/>
      <c r="E158" s="203"/>
      <c r="F158" s="226"/>
    </row>
    <row r="159" spans="1:10" x14ac:dyDescent="0.25">
      <c r="C159" s="203"/>
      <c r="D159" s="203"/>
      <c r="E159" s="203"/>
      <c r="F159" s="226"/>
    </row>
    <row r="160" spans="1:10" x14ac:dyDescent="0.25">
      <c r="C160" s="203"/>
      <c r="D160" s="203"/>
      <c r="E160" s="203"/>
      <c r="F160" s="226"/>
    </row>
    <row r="161" spans="3:6" x14ac:dyDescent="0.25">
      <c r="C161" s="203"/>
      <c r="D161" s="203"/>
      <c r="E161" s="203"/>
      <c r="F161" s="226"/>
    </row>
    <row r="162" spans="3:6" x14ac:dyDescent="0.25">
      <c r="C162" s="203"/>
      <c r="D162" s="203"/>
      <c r="E162" s="203"/>
      <c r="F162" s="226"/>
    </row>
    <row r="163" spans="3:6" x14ac:dyDescent="0.25">
      <c r="C163" s="203"/>
      <c r="D163" s="203"/>
      <c r="E163" s="203"/>
      <c r="F163" s="226"/>
    </row>
    <row r="164" spans="3:6" x14ac:dyDescent="0.25">
      <c r="C164" s="203"/>
      <c r="D164" s="203"/>
      <c r="E164" s="203"/>
      <c r="F164" s="226"/>
    </row>
    <row r="165" spans="3:6" x14ac:dyDescent="0.25">
      <c r="C165" s="203"/>
      <c r="D165" s="203"/>
      <c r="E165" s="203"/>
      <c r="F165" s="226"/>
    </row>
    <row r="166" spans="3:6" x14ac:dyDescent="0.25">
      <c r="C166" s="203"/>
      <c r="D166" s="203"/>
      <c r="E166" s="203"/>
      <c r="F166" s="226"/>
    </row>
    <row r="167" spans="3:6" x14ac:dyDescent="0.25">
      <c r="C167" s="203"/>
      <c r="D167" s="203"/>
      <c r="E167" s="203"/>
      <c r="F167" s="226"/>
    </row>
    <row r="168" spans="3:6" x14ac:dyDescent="0.25">
      <c r="C168" s="203"/>
      <c r="D168" s="203"/>
      <c r="E168" s="203"/>
      <c r="F168" s="226"/>
    </row>
    <row r="169" spans="3:6" x14ac:dyDescent="0.25">
      <c r="C169" s="203"/>
      <c r="D169" s="203"/>
      <c r="E169" s="203"/>
      <c r="F169" s="226"/>
    </row>
    <row r="170" spans="3:6" x14ac:dyDescent="0.25">
      <c r="C170" s="203"/>
      <c r="D170" s="203"/>
      <c r="E170" s="203"/>
      <c r="F170" s="226"/>
    </row>
    <row r="171" spans="3:6" x14ac:dyDescent="0.25">
      <c r="C171" s="203"/>
      <c r="D171" s="203"/>
      <c r="E171" s="203"/>
      <c r="F171" s="226"/>
    </row>
    <row r="172" spans="3:6" x14ac:dyDescent="0.25">
      <c r="C172" s="203"/>
      <c r="D172" s="203"/>
      <c r="E172" s="203"/>
      <c r="F172" s="226"/>
    </row>
    <row r="173" spans="3:6" x14ac:dyDescent="0.25">
      <c r="C173" s="203"/>
      <c r="D173" s="203"/>
      <c r="E173" s="203"/>
      <c r="F173" s="226"/>
    </row>
    <row r="174" spans="3:6" x14ac:dyDescent="0.25">
      <c r="C174" s="203"/>
      <c r="D174" s="203"/>
      <c r="E174" s="203"/>
      <c r="F174" s="226"/>
    </row>
    <row r="175" spans="3:6" x14ac:dyDescent="0.25">
      <c r="C175" s="203"/>
      <c r="D175" s="203"/>
      <c r="E175" s="203"/>
      <c r="F175" s="226"/>
    </row>
    <row r="176" spans="3:6" x14ac:dyDescent="0.25">
      <c r="C176" s="203"/>
      <c r="D176" s="203"/>
      <c r="E176" s="203"/>
      <c r="F176" s="226"/>
    </row>
    <row r="177" spans="3:6" x14ac:dyDescent="0.25">
      <c r="C177" s="203"/>
      <c r="D177" s="203"/>
      <c r="E177" s="203"/>
      <c r="F177" s="226"/>
    </row>
    <row r="178" spans="3:6" x14ac:dyDescent="0.25">
      <c r="C178" s="203"/>
      <c r="D178" s="203"/>
      <c r="E178" s="203"/>
      <c r="F178" s="226"/>
    </row>
    <row r="179" spans="3:6" x14ac:dyDescent="0.25">
      <c r="C179" s="203"/>
      <c r="D179" s="203"/>
      <c r="E179" s="203"/>
      <c r="F179" s="226"/>
    </row>
    <row r="180" spans="3:6" x14ac:dyDescent="0.25">
      <c r="C180" s="203"/>
      <c r="D180" s="203"/>
      <c r="E180" s="203"/>
      <c r="F180" s="226"/>
    </row>
    <row r="181" spans="3:6" x14ac:dyDescent="0.25">
      <c r="C181" s="203"/>
      <c r="D181" s="203"/>
      <c r="E181" s="203"/>
      <c r="F181" s="226"/>
    </row>
    <row r="182" spans="3:6" x14ac:dyDescent="0.25">
      <c r="C182" s="203"/>
      <c r="D182" s="203"/>
      <c r="E182" s="203"/>
      <c r="F182" s="226"/>
    </row>
    <row r="183" spans="3:6" x14ac:dyDescent="0.25">
      <c r="C183" s="203"/>
      <c r="D183" s="203"/>
      <c r="E183" s="203"/>
      <c r="F183" s="226"/>
    </row>
    <row r="184" spans="3:6" x14ac:dyDescent="0.25">
      <c r="C184" s="203"/>
      <c r="D184" s="203"/>
      <c r="E184" s="203"/>
      <c r="F184" s="226"/>
    </row>
    <row r="185" spans="3:6" x14ac:dyDescent="0.25">
      <c r="C185" s="203"/>
      <c r="D185" s="203"/>
      <c r="E185" s="203"/>
      <c r="F185" s="226"/>
    </row>
    <row r="186" spans="3:6" x14ac:dyDescent="0.25">
      <c r="C186" s="203"/>
      <c r="D186" s="203"/>
      <c r="E186" s="203"/>
      <c r="F186" s="226"/>
    </row>
    <row r="187" spans="3:6" x14ac:dyDescent="0.25">
      <c r="C187" s="203"/>
      <c r="D187" s="203"/>
      <c r="E187" s="203"/>
      <c r="F187" s="226"/>
    </row>
    <row r="188" spans="3:6" x14ac:dyDescent="0.25">
      <c r="C188" s="203"/>
      <c r="D188" s="203"/>
      <c r="E188" s="203"/>
      <c r="F188" s="226"/>
    </row>
    <row r="189" spans="3:6" x14ac:dyDescent="0.25">
      <c r="C189" s="203"/>
      <c r="D189" s="203"/>
      <c r="E189" s="203"/>
      <c r="F189" s="226"/>
    </row>
    <row r="190" spans="3:6" x14ac:dyDescent="0.25">
      <c r="C190" s="203"/>
      <c r="D190" s="203"/>
      <c r="E190" s="203"/>
      <c r="F190" s="226"/>
    </row>
    <row r="191" spans="3:6" x14ac:dyDescent="0.25">
      <c r="C191" s="203"/>
      <c r="D191" s="203"/>
      <c r="E191" s="203"/>
      <c r="F191" s="226"/>
    </row>
    <row r="192" spans="3:6" x14ac:dyDescent="0.25">
      <c r="C192" s="203"/>
      <c r="D192" s="203"/>
      <c r="E192" s="203"/>
      <c r="F192" s="226"/>
    </row>
    <row r="193" spans="3:6" x14ac:dyDescent="0.25">
      <c r="C193" s="203"/>
      <c r="D193" s="203"/>
      <c r="E193" s="203"/>
      <c r="F193" s="226"/>
    </row>
    <row r="194" spans="3:6" x14ac:dyDescent="0.25">
      <c r="C194" s="203"/>
      <c r="D194" s="203"/>
      <c r="E194" s="203"/>
      <c r="F194" s="226"/>
    </row>
    <row r="195" spans="3:6" x14ac:dyDescent="0.25">
      <c r="C195" s="203"/>
      <c r="D195" s="203"/>
      <c r="E195" s="203"/>
      <c r="F195" s="226"/>
    </row>
    <row r="196" spans="3:6" x14ac:dyDescent="0.25">
      <c r="C196" s="203"/>
      <c r="D196" s="203"/>
      <c r="E196" s="203"/>
      <c r="F196" s="226"/>
    </row>
    <row r="197" spans="3:6" x14ac:dyDescent="0.25">
      <c r="C197" s="203"/>
      <c r="D197" s="203"/>
      <c r="E197" s="203"/>
      <c r="F197" s="226"/>
    </row>
    <row r="198" spans="3:6" x14ac:dyDescent="0.25">
      <c r="C198" s="203"/>
      <c r="D198" s="203"/>
      <c r="E198" s="203"/>
      <c r="F198" s="226"/>
    </row>
    <row r="199" spans="3:6" x14ac:dyDescent="0.25">
      <c r="C199" s="203"/>
      <c r="D199" s="203"/>
      <c r="E199" s="203"/>
      <c r="F199" s="226"/>
    </row>
    <row r="200" spans="3:6" x14ac:dyDescent="0.25">
      <c r="C200" s="203"/>
      <c r="D200" s="203"/>
      <c r="E200" s="203"/>
      <c r="F200" s="226"/>
    </row>
    <row r="201" spans="3:6" x14ac:dyDescent="0.25">
      <c r="C201" s="203"/>
      <c r="D201" s="203"/>
      <c r="E201" s="203"/>
      <c r="F201" s="226"/>
    </row>
    <row r="202" spans="3:6" x14ac:dyDescent="0.25">
      <c r="C202" s="203"/>
      <c r="D202" s="203"/>
      <c r="E202" s="203"/>
      <c r="F202" s="226"/>
    </row>
    <row r="203" spans="3:6" x14ac:dyDescent="0.25">
      <c r="C203" s="203"/>
      <c r="D203" s="203"/>
      <c r="E203" s="203"/>
      <c r="F203" s="226"/>
    </row>
    <row r="204" spans="3:6" x14ac:dyDescent="0.25">
      <c r="C204" s="203"/>
      <c r="D204" s="203"/>
      <c r="E204" s="203"/>
      <c r="F204" s="226"/>
    </row>
    <row r="205" spans="3:6" x14ac:dyDescent="0.25">
      <c r="C205" s="203"/>
      <c r="D205" s="203"/>
      <c r="E205" s="203"/>
      <c r="F205" s="226"/>
    </row>
    <row r="206" spans="3:6" x14ac:dyDescent="0.25">
      <c r="C206" s="203"/>
      <c r="D206" s="203"/>
      <c r="E206" s="203"/>
      <c r="F206" s="226"/>
    </row>
    <row r="207" spans="3:6" x14ac:dyDescent="0.25">
      <c r="C207" s="203"/>
      <c r="D207" s="203"/>
      <c r="E207" s="203"/>
      <c r="F207" s="226"/>
    </row>
    <row r="208" spans="3:6" x14ac:dyDescent="0.25">
      <c r="C208" s="203"/>
      <c r="D208" s="203"/>
      <c r="E208" s="203"/>
      <c r="F208" s="226"/>
    </row>
    <row r="209" spans="3:6" x14ac:dyDescent="0.25">
      <c r="C209" s="203"/>
      <c r="D209" s="203"/>
      <c r="E209" s="203"/>
      <c r="F209" s="226"/>
    </row>
    <row r="210" spans="3:6" x14ac:dyDescent="0.25">
      <c r="C210" s="203"/>
      <c r="D210" s="203"/>
      <c r="E210" s="203"/>
      <c r="F210" s="226"/>
    </row>
    <row r="211" spans="3:6" x14ac:dyDescent="0.25">
      <c r="C211" s="203"/>
      <c r="D211" s="203"/>
      <c r="E211" s="203"/>
      <c r="F211" s="226"/>
    </row>
    <row r="212" spans="3:6" x14ac:dyDescent="0.25">
      <c r="C212" s="203"/>
      <c r="D212" s="203"/>
      <c r="E212" s="203"/>
      <c r="F212" s="226"/>
    </row>
    <row r="213" spans="3:6" x14ac:dyDescent="0.25">
      <c r="C213" s="203"/>
      <c r="D213" s="203"/>
      <c r="E213" s="203"/>
      <c r="F213" s="22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256" scale="78" orientation="landscape" horizontalDpi="300" verticalDpi="300" r:id="rId1"/>
  <headerFooter alignWithMargins="0">
    <oddFooter>&amp;R&amp;"Arial,Italic"&amp;8&amp;D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25AF-6FDF-4242-AD1D-23CD7604C9DE}">
  <dimension ref="A1:J41"/>
  <sheetViews>
    <sheetView zoomScale="90" zoomScaleNormal="90" workbookViewId="0"/>
  </sheetViews>
  <sheetFormatPr defaultRowHeight="12.5" x14ac:dyDescent="0.25"/>
  <cols>
    <col min="1" max="1" width="12.7265625" customWidth="1"/>
    <col min="2" max="2" width="87.26953125" customWidth="1"/>
    <col min="3" max="3" width="16" customWidth="1"/>
    <col min="4" max="4" width="13.1796875" customWidth="1"/>
    <col min="5" max="5" width="15.26953125" customWidth="1"/>
    <col min="6" max="6" width="14.26953125" customWidth="1"/>
    <col min="7" max="7" width="9.81640625" customWidth="1"/>
    <col min="8" max="8" width="11" customWidth="1"/>
    <col min="9" max="9" width="12.54296875" customWidth="1"/>
  </cols>
  <sheetData>
    <row r="1" spans="1:10" x14ac:dyDescent="0.25">
      <c r="A1" s="613" t="s">
        <v>1003</v>
      </c>
      <c r="B1" s="604"/>
      <c r="C1" s="606"/>
      <c r="D1" s="606"/>
      <c r="E1" s="606"/>
      <c r="F1" s="609">
        <v>26000</v>
      </c>
      <c r="G1" s="606"/>
      <c r="H1" s="606"/>
      <c r="I1" s="603"/>
    </row>
    <row r="2" spans="1:10" ht="14" x14ac:dyDescent="0.3">
      <c r="A2" s="3" t="s">
        <v>1002</v>
      </c>
      <c r="B2" s="605"/>
      <c r="C2" s="607" t="s">
        <v>27</v>
      </c>
      <c r="E2" s="605"/>
      <c r="F2" s="608">
        <f>26000-D5</f>
        <v>237.5</v>
      </c>
      <c r="G2" s="610"/>
      <c r="H2" s="610"/>
    </row>
    <row r="3" spans="1:10" ht="15.5" x14ac:dyDescent="0.35">
      <c r="A3" s="40" t="s">
        <v>723</v>
      </c>
      <c r="B3" s="134" t="s">
        <v>1005</v>
      </c>
      <c r="C3" s="4"/>
      <c r="D3" s="83"/>
      <c r="E3" s="58"/>
      <c r="F3" s="87"/>
      <c r="G3" s="17"/>
      <c r="H3" s="16"/>
      <c r="I3" s="17"/>
    </row>
    <row r="4" spans="1:10" ht="13" x14ac:dyDescent="0.3">
      <c r="A4" s="57"/>
      <c r="B4" s="74" t="s">
        <v>1001</v>
      </c>
      <c r="C4" s="58"/>
      <c r="D4" s="24"/>
      <c r="E4" s="38"/>
      <c r="F4" s="39"/>
      <c r="G4" s="17"/>
      <c r="H4" s="18"/>
      <c r="I4" s="20"/>
    </row>
    <row r="5" spans="1:10" ht="16.5" customHeight="1" x14ac:dyDescent="0.35">
      <c r="A5" s="57"/>
      <c r="B5" s="18"/>
      <c r="C5" s="589" t="s">
        <v>23</v>
      </c>
      <c r="D5" s="23">
        <f>SUM(D7:D30)</f>
        <v>25762.5</v>
      </c>
      <c r="E5" s="200"/>
      <c r="F5" s="24">
        <f>SUM(E7:E30)</f>
        <v>12039.26</v>
      </c>
      <c r="G5" s="17"/>
      <c r="H5" s="18"/>
      <c r="I5" s="20"/>
    </row>
    <row r="6" spans="1:10" ht="33.75" customHeight="1" x14ac:dyDescent="0.25">
      <c r="A6" s="7" t="s">
        <v>20</v>
      </c>
      <c r="B6" s="8" t="s">
        <v>21</v>
      </c>
      <c r="C6" s="9" t="s">
        <v>24</v>
      </c>
      <c r="D6" s="551" t="s">
        <v>25</v>
      </c>
      <c r="E6" s="60" t="s">
        <v>26</v>
      </c>
      <c r="F6" s="158" t="s">
        <v>46</v>
      </c>
      <c r="G6" s="8" t="s">
        <v>2</v>
      </c>
      <c r="H6" s="8" t="s">
        <v>22</v>
      </c>
      <c r="I6" s="8" t="s">
        <v>35</v>
      </c>
    </row>
    <row r="7" spans="1:10" x14ac:dyDescent="0.25">
      <c r="B7" s="51" t="s">
        <v>138</v>
      </c>
      <c r="C7" s="50">
        <v>156.6</v>
      </c>
      <c r="D7" s="590">
        <v>165</v>
      </c>
      <c r="E7" s="591"/>
      <c r="F7" s="592"/>
      <c r="G7" s="593"/>
      <c r="H7" s="544"/>
      <c r="I7" s="544"/>
      <c r="J7" s="547"/>
    </row>
    <row r="8" spans="1:10" ht="16.5" customHeight="1" x14ac:dyDescent="0.25">
      <c r="A8" s="541" t="s">
        <v>139</v>
      </c>
      <c r="B8" s="51" t="s">
        <v>140</v>
      </c>
      <c r="C8" s="50">
        <v>3444</v>
      </c>
      <c r="D8" s="590">
        <v>2000</v>
      </c>
      <c r="E8" s="591">
        <v>0</v>
      </c>
      <c r="F8" s="592" t="s">
        <v>141</v>
      </c>
      <c r="G8" s="593" t="s">
        <v>142</v>
      </c>
      <c r="H8" s="544" t="s">
        <v>129</v>
      </c>
      <c r="I8" s="547" t="s">
        <v>253</v>
      </c>
      <c r="J8" s="547"/>
    </row>
    <row r="9" spans="1:10" ht="18" customHeight="1" x14ac:dyDescent="0.25">
      <c r="A9" s="541" t="s">
        <v>143</v>
      </c>
      <c r="B9" s="51" t="s">
        <v>144</v>
      </c>
      <c r="C9" s="50">
        <v>2260</v>
      </c>
      <c r="D9" s="590">
        <v>750</v>
      </c>
      <c r="E9" s="591">
        <v>1260</v>
      </c>
      <c r="F9" s="592" t="s">
        <v>145</v>
      </c>
      <c r="G9" s="593" t="s">
        <v>142</v>
      </c>
      <c r="H9" s="544" t="s">
        <v>146</v>
      </c>
      <c r="I9" s="547" t="s">
        <v>146</v>
      </c>
      <c r="J9" s="547"/>
    </row>
    <row r="10" spans="1:10" ht="18" customHeight="1" x14ac:dyDescent="0.25">
      <c r="A10" s="51" t="s">
        <v>275</v>
      </c>
      <c r="B10" s="51" t="s">
        <v>276</v>
      </c>
      <c r="C10" s="50">
        <v>3000</v>
      </c>
      <c r="D10" s="590">
        <v>2946</v>
      </c>
      <c r="E10" s="591">
        <v>0</v>
      </c>
      <c r="F10" s="592" t="s">
        <v>277</v>
      </c>
      <c r="G10" s="594" t="s">
        <v>142</v>
      </c>
      <c r="H10" s="53" t="s">
        <v>278</v>
      </c>
      <c r="I10" s="53" t="s">
        <v>278</v>
      </c>
      <c r="J10" s="53"/>
    </row>
    <row r="11" spans="1:10" ht="19.5" customHeight="1" x14ac:dyDescent="0.25">
      <c r="A11" s="541" t="s">
        <v>279</v>
      </c>
      <c r="B11" s="51" t="s">
        <v>280</v>
      </c>
      <c r="C11" s="50">
        <v>1000</v>
      </c>
      <c r="D11" s="590">
        <v>1000</v>
      </c>
      <c r="E11" s="591">
        <v>0</v>
      </c>
      <c r="F11" s="592" t="s">
        <v>277</v>
      </c>
      <c r="G11" s="591" t="s">
        <v>142</v>
      </c>
      <c r="H11" s="544" t="s">
        <v>278</v>
      </c>
      <c r="I11" s="53" t="s">
        <v>278</v>
      </c>
      <c r="J11" s="53"/>
    </row>
    <row r="12" spans="1:10" ht="17.25" customHeight="1" x14ac:dyDescent="0.25">
      <c r="A12" s="541" t="s">
        <v>281</v>
      </c>
      <c r="B12" s="51" t="s">
        <v>280</v>
      </c>
      <c r="C12" s="50">
        <v>500</v>
      </c>
      <c r="D12" s="590">
        <v>385.51</v>
      </c>
      <c r="E12" s="595">
        <v>0</v>
      </c>
      <c r="F12" s="592" t="s">
        <v>277</v>
      </c>
      <c r="G12" s="591" t="s">
        <v>142</v>
      </c>
      <c r="H12" s="544" t="s">
        <v>278</v>
      </c>
      <c r="I12" s="53" t="s">
        <v>278</v>
      </c>
      <c r="J12" s="53"/>
    </row>
    <row r="13" spans="1:10" ht="17.25" customHeight="1" x14ac:dyDescent="0.25">
      <c r="A13" s="541" t="s">
        <v>147</v>
      </c>
      <c r="B13" s="51" t="s">
        <v>148</v>
      </c>
      <c r="C13" s="50">
        <v>2955.99</v>
      </c>
      <c r="D13" s="590">
        <v>2955.99</v>
      </c>
      <c r="E13" s="595">
        <v>0</v>
      </c>
      <c r="F13" s="592" t="s">
        <v>149</v>
      </c>
      <c r="G13" s="591" t="s">
        <v>142</v>
      </c>
      <c r="H13" s="544" t="s">
        <v>282</v>
      </c>
      <c r="I13" s="53" t="s">
        <v>253</v>
      </c>
      <c r="J13" s="53"/>
    </row>
    <row r="14" spans="1:10" ht="15" customHeight="1" x14ac:dyDescent="0.25">
      <c r="A14" s="541" t="s">
        <v>1063</v>
      </c>
      <c r="B14" s="51" t="s">
        <v>1064</v>
      </c>
      <c r="C14" s="50">
        <v>3457</v>
      </c>
      <c r="D14" s="590">
        <v>0</v>
      </c>
      <c r="E14" s="595"/>
      <c r="F14" s="592"/>
      <c r="G14" s="591"/>
      <c r="H14" s="544"/>
      <c r="I14" s="53"/>
      <c r="J14" s="53"/>
    </row>
    <row r="15" spans="1:10" ht="18" customHeight="1" x14ac:dyDescent="0.25">
      <c r="A15" s="541"/>
      <c r="B15" s="51" t="s">
        <v>1065</v>
      </c>
      <c r="C15" s="50"/>
      <c r="D15" s="590">
        <v>0</v>
      </c>
      <c r="E15" s="591"/>
      <c r="F15" s="592"/>
      <c r="G15" s="591"/>
      <c r="H15" s="544"/>
      <c r="I15" s="53"/>
      <c r="J15" s="53"/>
    </row>
    <row r="16" spans="1:10" ht="17.25" customHeight="1" x14ac:dyDescent="0.25">
      <c r="A16" t="s">
        <v>1066</v>
      </c>
      <c r="B16" s="51" t="s">
        <v>150</v>
      </c>
      <c r="C16" s="50"/>
      <c r="D16" s="590">
        <v>150</v>
      </c>
      <c r="E16" s="591"/>
      <c r="F16" s="592"/>
      <c r="G16" s="593"/>
      <c r="H16" s="544" t="s">
        <v>1067</v>
      </c>
      <c r="I16" s="547" t="s">
        <v>1068</v>
      </c>
      <c r="J16" s="547"/>
    </row>
    <row r="17" spans="1:10" ht="17.25" customHeight="1" x14ac:dyDescent="0.25">
      <c r="B17" s="51" t="s">
        <v>151</v>
      </c>
      <c r="C17" s="50">
        <v>810</v>
      </c>
      <c r="D17" s="590">
        <v>810</v>
      </c>
      <c r="E17" s="591"/>
      <c r="F17" s="592"/>
      <c r="G17" s="593"/>
      <c r="H17" s="544" t="s">
        <v>171</v>
      </c>
      <c r="I17" s="547"/>
      <c r="J17" s="547"/>
    </row>
    <row r="18" spans="1:10" ht="17.25" customHeight="1" x14ac:dyDescent="0.25">
      <c r="A18" t="s">
        <v>1069</v>
      </c>
      <c r="B18" s="51" t="s">
        <v>1070</v>
      </c>
      <c r="C18" s="50">
        <v>2850</v>
      </c>
      <c r="D18" s="590">
        <v>0</v>
      </c>
      <c r="E18" s="591">
        <v>0</v>
      </c>
      <c r="F18" s="592"/>
      <c r="G18" s="593"/>
      <c r="H18" s="544"/>
      <c r="I18" s="547"/>
      <c r="J18" s="547"/>
    </row>
    <row r="19" spans="1:10" ht="17.25" customHeight="1" x14ac:dyDescent="0.25">
      <c r="A19" t="s">
        <v>1071</v>
      </c>
      <c r="B19" s="51" t="s">
        <v>1072</v>
      </c>
      <c r="C19" s="50">
        <v>360</v>
      </c>
      <c r="D19" s="590">
        <v>0</v>
      </c>
      <c r="E19" s="591"/>
      <c r="F19" s="592"/>
      <c r="G19" s="593"/>
      <c r="H19" s="544"/>
      <c r="I19" s="547"/>
      <c r="J19" s="547"/>
    </row>
    <row r="20" spans="1:10" ht="28.5" customHeight="1" x14ac:dyDescent="0.25">
      <c r="A20" t="s">
        <v>283</v>
      </c>
      <c r="B20" s="51" t="s">
        <v>284</v>
      </c>
      <c r="C20" s="50">
        <v>6850</v>
      </c>
      <c r="D20" s="590">
        <v>6000</v>
      </c>
      <c r="E20" s="591">
        <v>0</v>
      </c>
      <c r="F20" s="592" t="s">
        <v>263</v>
      </c>
      <c r="G20" s="593"/>
      <c r="H20" s="544" t="s">
        <v>1073</v>
      </c>
      <c r="I20" s="547" t="s">
        <v>678</v>
      </c>
      <c r="J20" s="547"/>
    </row>
    <row r="21" spans="1:10" ht="17.25" customHeight="1" x14ac:dyDescent="0.25">
      <c r="A21" t="s">
        <v>285</v>
      </c>
      <c r="B21" s="51" t="s">
        <v>286</v>
      </c>
      <c r="C21" s="50">
        <v>3500</v>
      </c>
      <c r="D21" s="590">
        <v>1500</v>
      </c>
      <c r="E21" s="591">
        <v>2000</v>
      </c>
      <c r="F21" s="592" t="s">
        <v>287</v>
      </c>
      <c r="G21" s="593" t="s">
        <v>142</v>
      </c>
      <c r="H21" s="544" t="s">
        <v>1074</v>
      </c>
      <c r="I21" s="547" t="s">
        <v>678</v>
      </c>
      <c r="J21" s="547"/>
    </row>
    <row r="22" spans="1:10" ht="20.25" customHeight="1" x14ac:dyDescent="0.25">
      <c r="A22" t="s">
        <v>1075</v>
      </c>
      <c r="B22" s="51" t="s">
        <v>1076</v>
      </c>
      <c r="C22" s="50">
        <v>900</v>
      </c>
      <c r="D22" s="590">
        <v>0</v>
      </c>
      <c r="E22" s="591">
        <v>0</v>
      </c>
      <c r="F22" s="592"/>
      <c r="G22" s="593"/>
      <c r="H22" s="544"/>
      <c r="I22" s="547"/>
      <c r="J22" s="547"/>
    </row>
    <row r="23" spans="1:10" ht="20.25" customHeight="1" x14ac:dyDescent="0.25">
      <c r="A23" t="s">
        <v>1077</v>
      </c>
      <c r="B23" s="51" t="s">
        <v>1078</v>
      </c>
      <c r="C23" s="50">
        <v>1478.68</v>
      </c>
      <c r="D23" s="590">
        <v>1500</v>
      </c>
      <c r="E23" s="591">
        <v>500</v>
      </c>
      <c r="F23" s="592" t="s">
        <v>1079</v>
      </c>
      <c r="G23" s="593" t="s">
        <v>142</v>
      </c>
      <c r="H23" s="544" t="s">
        <v>1080</v>
      </c>
      <c r="I23" s="547" t="s">
        <v>1081</v>
      </c>
      <c r="J23" s="547"/>
    </row>
    <row r="24" spans="1:10" ht="20.25" customHeight="1" x14ac:dyDescent="0.25">
      <c r="A24" t="s">
        <v>1082</v>
      </c>
      <c r="B24" s="51" t="s">
        <v>1083</v>
      </c>
      <c r="C24" s="50">
        <v>8750</v>
      </c>
      <c r="D24" s="590">
        <v>4500</v>
      </c>
      <c r="E24" s="591">
        <v>4250</v>
      </c>
      <c r="F24" s="592" t="s">
        <v>1084</v>
      </c>
      <c r="G24" s="593" t="s">
        <v>142</v>
      </c>
      <c r="H24" s="544" t="s">
        <v>1085</v>
      </c>
      <c r="I24" s="547" t="s">
        <v>1081</v>
      </c>
      <c r="J24" s="547"/>
    </row>
    <row r="25" spans="1:10" ht="20.25" customHeight="1" x14ac:dyDescent="0.25">
      <c r="A25" t="s">
        <v>1086</v>
      </c>
      <c r="B25" s="51" t="s">
        <v>1087</v>
      </c>
      <c r="C25" s="50">
        <v>4500</v>
      </c>
      <c r="D25" s="590">
        <v>0</v>
      </c>
      <c r="E25" s="591">
        <v>2500</v>
      </c>
      <c r="F25" s="592"/>
      <c r="G25" s="593"/>
      <c r="H25" s="544"/>
      <c r="I25" s="547"/>
      <c r="J25" s="547"/>
    </row>
    <row r="26" spans="1:10" ht="20.25" customHeight="1" x14ac:dyDescent="0.25">
      <c r="A26" t="s">
        <v>1088</v>
      </c>
      <c r="B26" s="51" t="s">
        <v>1089</v>
      </c>
      <c r="C26" s="50">
        <v>1629.26</v>
      </c>
      <c r="D26" s="596">
        <v>800</v>
      </c>
      <c r="E26" s="597">
        <v>829.26</v>
      </c>
      <c r="F26" s="598" t="s">
        <v>708</v>
      </c>
      <c r="G26" s="599" t="s">
        <v>142</v>
      </c>
      <c r="H26" s="544" t="s">
        <v>711</v>
      </c>
      <c r="I26" s="547" t="s">
        <v>1081</v>
      </c>
      <c r="J26" s="547"/>
    </row>
    <row r="27" spans="1:10" ht="20.25" customHeight="1" x14ac:dyDescent="0.25">
      <c r="B27" s="51" t="s">
        <v>1090</v>
      </c>
      <c r="C27" s="591"/>
      <c r="D27" s="590">
        <v>300</v>
      </c>
      <c r="E27" s="591">
        <v>300</v>
      </c>
      <c r="F27" s="592"/>
      <c r="G27" s="593" t="s">
        <v>142</v>
      </c>
      <c r="H27" s="600" t="s">
        <v>260</v>
      </c>
      <c r="I27" s="547"/>
      <c r="J27" s="547"/>
    </row>
    <row r="28" spans="1:10" ht="20.25" customHeight="1" x14ac:dyDescent="0.25">
      <c r="A28" t="s">
        <v>1091</v>
      </c>
      <c r="B28" s="51" t="s">
        <v>1092</v>
      </c>
      <c r="C28" s="591">
        <v>3000</v>
      </c>
      <c r="D28" s="590">
        <v>0</v>
      </c>
      <c r="E28" s="591"/>
      <c r="F28" s="592"/>
      <c r="G28" s="593"/>
      <c r="H28" s="600"/>
      <c r="I28" s="547"/>
      <c r="J28" s="547"/>
    </row>
    <row r="29" spans="1:10" ht="20.25" customHeight="1" x14ac:dyDescent="0.25">
      <c r="A29" t="s">
        <v>1093</v>
      </c>
      <c r="B29" s="51" t="s">
        <v>1094</v>
      </c>
      <c r="C29" s="591">
        <v>4000000</v>
      </c>
      <c r="D29" s="590">
        <v>0</v>
      </c>
      <c r="E29" s="591" t="s">
        <v>1095</v>
      </c>
      <c r="F29" s="592"/>
      <c r="G29" s="593"/>
      <c r="H29" s="593"/>
      <c r="I29" s="547"/>
      <c r="J29" s="547"/>
    </row>
    <row r="30" spans="1:10" ht="20.25" customHeight="1" x14ac:dyDescent="0.25">
      <c r="A30" t="s">
        <v>1096</v>
      </c>
      <c r="B30" s="51" t="s">
        <v>1097</v>
      </c>
      <c r="C30" s="591">
        <v>795</v>
      </c>
      <c r="D30" s="590">
        <v>0</v>
      </c>
      <c r="E30" s="591">
        <v>400</v>
      </c>
      <c r="F30" s="592"/>
      <c r="G30" s="593"/>
      <c r="H30" s="593"/>
      <c r="I30" s="547"/>
      <c r="J30" s="547"/>
    </row>
    <row r="31" spans="1:10" x14ac:dyDescent="0.25">
      <c r="A31" s="541"/>
      <c r="B31" s="51"/>
      <c r="C31" s="601"/>
      <c r="D31" s="590"/>
      <c r="E31" s="591"/>
      <c r="F31" s="592"/>
      <c r="G31" s="593"/>
      <c r="H31" s="600"/>
      <c r="I31" s="547"/>
    </row>
    <row r="32" spans="1:10" x14ac:dyDescent="0.25">
      <c r="A32" s="541"/>
      <c r="B32" s="51"/>
      <c r="C32" s="601"/>
      <c r="D32" s="591"/>
      <c r="E32" s="591"/>
      <c r="F32" s="592"/>
      <c r="G32" s="593"/>
      <c r="H32" s="600"/>
      <c r="I32" s="547"/>
    </row>
    <row r="33" spans="1:9" x14ac:dyDescent="0.25">
      <c r="A33" s="541"/>
      <c r="B33" s="51"/>
      <c r="C33" s="601"/>
      <c r="D33" s="590"/>
      <c r="E33" s="591"/>
      <c r="F33" s="592"/>
      <c r="G33" s="593"/>
      <c r="H33" s="600"/>
      <c r="I33" s="547"/>
    </row>
    <row r="34" spans="1:9" x14ac:dyDescent="0.25">
      <c r="A34" s="541"/>
      <c r="B34" s="51"/>
      <c r="C34" s="601"/>
      <c r="D34" s="590"/>
      <c r="E34" s="591"/>
      <c r="F34" s="592"/>
      <c r="G34" s="593"/>
      <c r="H34" s="600"/>
      <c r="I34" s="547"/>
    </row>
    <row r="35" spans="1:9" x14ac:dyDescent="0.25">
      <c r="A35" s="541"/>
      <c r="B35" s="51"/>
      <c r="C35" s="601"/>
      <c r="D35" s="590"/>
      <c r="E35" s="591"/>
      <c r="F35" s="592"/>
      <c r="G35" s="593"/>
      <c r="H35" s="600"/>
      <c r="I35" s="547"/>
    </row>
    <row r="36" spans="1:9" x14ac:dyDescent="0.25">
      <c r="A36" s="541"/>
      <c r="B36" s="51"/>
      <c r="C36" s="601"/>
      <c r="D36" s="590"/>
      <c r="E36" s="591"/>
      <c r="F36" s="592"/>
      <c r="G36" s="593"/>
      <c r="H36" s="600"/>
      <c r="I36" s="547"/>
    </row>
    <row r="37" spans="1:9" x14ac:dyDescent="0.25">
      <c r="A37" s="541"/>
      <c r="B37" s="51"/>
      <c r="C37" s="601"/>
      <c r="D37" s="590"/>
      <c r="E37" s="591"/>
      <c r="F37" s="592"/>
      <c r="G37" s="593"/>
      <c r="H37" s="600"/>
      <c r="I37" s="547"/>
    </row>
    <row r="38" spans="1:9" x14ac:dyDescent="0.25">
      <c r="C38" s="602"/>
      <c r="D38" s="602"/>
      <c r="E38" s="602"/>
      <c r="F38" s="602"/>
      <c r="G38" s="593"/>
      <c r="H38" s="602"/>
    </row>
    <row r="39" spans="1:9" x14ac:dyDescent="0.25">
      <c r="C39" s="602"/>
      <c r="D39" s="602"/>
      <c r="E39" s="602"/>
      <c r="F39" s="602"/>
      <c r="G39" s="593"/>
      <c r="H39" s="602"/>
    </row>
    <row r="40" spans="1:9" x14ac:dyDescent="0.25">
      <c r="C40" s="602"/>
      <c r="D40" s="602"/>
      <c r="E40" s="602"/>
      <c r="F40" s="602"/>
      <c r="G40" s="602"/>
      <c r="H40" s="602"/>
    </row>
    <row r="41" spans="1:9" x14ac:dyDescent="0.25">
      <c r="C41" s="602"/>
      <c r="D41" s="602"/>
      <c r="E41" s="602"/>
      <c r="F41" s="602"/>
      <c r="G41" s="602"/>
      <c r="H41" s="60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&amp;R&amp;"Arial,Italic"&amp;8&amp;D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4B9E-D60E-4096-89A5-182B57037F74}">
  <dimension ref="A1:I46"/>
  <sheetViews>
    <sheetView zoomScaleNormal="100" workbookViewId="0"/>
  </sheetViews>
  <sheetFormatPr defaultRowHeight="12.5" x14ac:dyDescent="0.25"/>
  <cols>
    <col min="1" max="1" width="14.26953125" customWidth="1"/>
    <col min="2" max="2" width="81.26953125" customWidth="1"/>
    <col min="3" max="3" width="11.1796875" customWidth="1"/>
    <col min="4" max="4" width="11.7265625" customWidth="1"/>
    <col min="5" max="5" width="11.26953125" customWidth="1"/>
    <col min="6" max="6" width="12.1796875" customWidth="1"/>
    <col min="7" max="8" width="15.7265625" customWidth="1"/>
    <col min="9" max="9" width="16.26953125" customWidth="1"/>
  </cols>
  <sheetData>
    <row r="1" spans="1:9" ht="13" thickBot="1" x14ac:dyDescent="0.3">
      <c r="A1" s="612" t="s">
        <v>1003</v>
      </c>
      <c r="E1" s="257"/>
      <c r="F1" s="555">
        <v>26000</v>
      </c>
    </row>
    <row r="2" spans="1:9" ht="13" x14ac:dyDescent="0.3">
      <c r="A2" s="3" t="s">
        <v>1002</v>
      </c>
      <c r="B2" s="15"/>
      <c r="C2" s="552" t="s">
        <v>27</v>
      </c>
      <c r="D2" s="83"/>
      <c r="E2" s="58"/>
      <c r="F2" s="554">
        <f>26000-D5</f>
        <v>2042.010000000002</v>
      </c>
      <c r="G2" s="17"/>
      <c r="H2" s="16"/>
      <c r="I2" s="17"/>
    </row>
    <row r="3" spans="1:9" ht="17.25" customHeight="1" x14ac:dyDescent="0.3">
      <c r="A3" s="56" t="s">
        <v>724</v>
      </c>
      <c r="B3" s="18" t="s">
        <v>1000</v>
      </c>
      <c r="C3" s="24"/>
      <c r="D3" s="24"/>
      <c r="E3" s="38"/>
      <c r="F3" s="39"/>
      <c r="G3" s="17"/>
      <c r="H3" s="18"/>
      <c r="I3" s="20"/>
    </row>
    <row r="4" spans="1:9" ht="13" x14ac:dyDescent="0.3">
      <c r="A4" s="57"/>
      <c r="B4" s="74" t="s">
        <v>1001</v>
      </c>
      <c r="C4" s="58"/>
      <c r="D4" s="24"/>
      <c r="E4" s="38"/>
      <c r="F4" s="39"/>
      <c r="G4" s="17"/>
      <c r="H4" s="18"/>
      <c r="I4" s="20"/>
    </row>
    <row r="5" spans="1:9" ht="11.25" customHeight="1" x14ac:dyDescent="0.35">
      <c r="A5" s="57"/>
      <c r="B5" s="18"/>
      <c r="C5" s="59" t="s">
        <v>45</v>
      </c>
      <c r="D5" s="23">
        <f>SUM(D7:D35)</f>
        <v>23957.989999999998</v>
      </c>
      <c r="E5" s="200"/>
      <c r="F5" s="553">
        <f>SUM(E7:E26)</f>
        <v>8070</v>
      </c>
      <c r="G5" s="17"/>
      <c r="H5" s="18"/>
      <c r="I5" s="20"/>
    </row>
    <row r="6" spans="1:9" ht="34.5" x14ac:dyDescent="0.25">
      <c r="A6" s="7" t="s">
        <v>20</v>
      </c>
      <c r="B6" s="8" t="s">
        <v>21</v>
      </c>
      <c r="C6" s="9" t="s">
        <v>1004</v>
      </c>
      <c r="D6" s="551" t="s">
        <v>25</v>
      </c>
      <c r="E6" s="60" t="s">
        <v>26</v>
      </c>
      <c r="F6" s="158" t="s">
        <v>46</v>
      </c>
      <c r="G6" s="8" t="s">
        <v>2</v>
      </c>
      <c r="H6" s="8" t="s">
        <v>22</v>
      </c>
      <c r="I6" s="8" t="s">
        <v>35</v>
      </c>
    </row>
    <row r="7" spans="1:9" x14ac:dyDescent="0.25">
      <c r="B7" s="541" t="s">
        <v>152</v>
      </c>
      <c r="C7" s="542"/>
      <c r="D7" s="543">
        <v>230.24</v>
      </c>
      <c r="E7" s="50"/>
      <c r="F7" s="52"/>
      <c r="G7" s="50"/>
      <c r="H7" s="544"/>
      <c r="I7" s="53"/>
    </row>
    <row r="8" spans="1:9" ht="18" customHeight="1" x14ac:dyDescent="0.25">
      <c r="A8" s="541" t="s">
        <v>153</v>
      </c>
      <c r="B8" s="51" t="s">
        <v>154</v>
      </c>
      <c r="C8" s="542">
        <v>5200</v>
      </c>
      <c r="D8" s="543">
        <v>2500</v>
      </c>
      <c r="E8" s="50">
        <v>0</v>
      </c>
      <c r="F8" s="52" t="s">
        <v>155</v>
      </c>
      <c r="G8" s="50" t="s">
        <v>142</v>
      </c>
      <c r="H8" s="544" t="s">
        <v>155</v>
      </c>
      <c r="I8" s="53" t="s">
        <v>156</v>
      </c>
    </row>
    <row r="9" spans="1:9" x14ac:dyDescent="0.25">
      <c r="A9" s="541"/>
      <c r="B9" s="51" t="s">
        <v>157</v>
      </c>
      <c r="C9" s="542"/>
      <c r="D9" s="543">
        <v>322.75</v>
      </c>
      <c r="E9" s="50"/>
      <c r="F9" s="52"/>
      <c r="G9" s="50"/>
      <c r="H9" s="544" t="s">
        <v>675</v>
      </c>
      <c r="I9" s="53"/>
    </row>
    <row r="10" spans="1:9" ht="18" customHeight="1" x14ac:dyDescent="0.25">
      <c r="A10" s="541" t="s">
        <v>158</v>
      </c>
      <c r="B10" s="51" t="s">
        <v>159</v>
      </c>
      <c r="C10" s="542">
        <v>270</v>
      </c>
      <c r="D10" s="543">
        <v>270</v>
      </c>
      <c r="E10" s="50">
        <v>270</v>
      </c>
      <c r="F10" s="52" t="s">
        <v>160</v>
      </c>
      <c r="G10" s="50" t="s">
        <v>142</v>
      </c>
      <c r="H10" s="544" t="s">
        <v>160</v>
      </c>
      <c r="I10" s="53" t="s">
        <v>253</v>
      </c>
    </row>
    <row r="11" spans="1:9" ht="24.75" customHeight="1" x14ac:dyDescent="0.25">
      <c r="A11" s="541" t="s">
        <v>161</v>
      </c>
      <c r="B11" s="51" t="s">
        <v>162</v>
      </c>
      <c r="C11" s="542">
        <v>5248</v>
      </c>
      <c r="D11" s="545">
        <v>3412</v>
      </c>
      <c r="E11" s="50">
        <v>0</v>
      </c>
      <c r="F11" s="52" t="s">
        <v>160</v>
      </c>
      <c r="G11" s="50" t="s">
        <v>142</v>
      </c>
      <c r="H11" s="544" t="s">
        <v>160</v>
      </c>
      <c r="I11" s="53" t="s">
        <v>253</v>
      </c>
    </row>
    <row r="12" spans="1:9" ht="29.25" customHeight="1" x14ac:dyDescent="0.25">
      <c r="A12" s="541" t="s">
        <v>676</v>
      </c>
      <c r="B12" s="51" t="s">
        <v>162</v>
      </c>
      <c r="C12" s="542">
        <v>5248</v>
      </c>
      <c r="D12" s="543">
        <v>1836</v>
      </c>
      <c r="E12" s="50">
        <v>0</v>
      </c>
      <c r="F12" s="52" t="s">
        <v>677</v>
      </c>
      <c r="G12" s="50" t="s">
        <v>142</v>
      </c>
      <c r="H12" s="544"/>
      <c r="I12" s="53"/>
    </row>
    <row r="13" spans="1:9" ht="18" customHeight="1" x14ac:dyDescent="0.25">
      <c r="A13" s="541" t="s">
        <v>163</v>
      </c>
      <c r="B13" s="51" t="s">
        <v>164</v>
      </c>
      <c r="C13" s="542">
        <v>1820</v>
      </c>
      <c r="D13" s="543">
        <v>500</v>
      </c>
      <c r="E13" s="50">
        <v>800</v>
      </c>
      <c r="F13" s="52" t="s">
        <v>165</v>
      </c>
      <c r="G13" s="50" t="s">
        <v>142</v>
      </c>
      <c r="H13" s="544" t="s">
        <v>166</v>
      </c>
      <c r="I13" s="53" t="s">
        <v>167</v>
      </c>
    </row>
    <row r="14" spans="1:9" ht="18" customHeight="1" x14ac:dyDescent="0.25">
      <c r="A14" s="541" t="s">
        <v>168</v>
      </c>
      <c r="B14" s="51" t="s">
        <v>169</v>
      </c>
      <c r="C14" s="542">
        <v>3000</v>
      </c>
      <c r="D14" s="543">
        <v>3000</v>
      </c>
      <c r="E14" s="50">
        <v>7000</v>
      </c>
      <c r="F14" s="52" t="s">
        <v>170</v>
      </c>
      <c r="G14" s="50" t="s">
        <v>142</v>
      </c>
      <c r="H14" s="544" t="s">
        <v>171</v>
      </c>
      <c r="I14" s="53" t="s">
        <v>172</v>
      </c>
    </row>
    <row r="15" spans="1:9" ht="15.75" customHeight="1" x14ac:dyDescent="0.25">
      <c r="A15" s="541" t="s">
        <v>173</v>
      </c>
      <c r="B15" s="51" t="s">
        <v>174</v>
      </c>
      <c r="C15" s="542">
        <v>2250</v>
      </c>
      <c r="D15" s="543">
        <v>280</v>
      </c>
      <c r="E15" s="50">
        <v>0</v>
      </c>
      <c r="F15" s="52" t="s">
        <v>175</v>
      </c>
      <c r="G15" s="50" t="s">
        <v>76</v>
      </c>
      <c r="H15" s="544" t="s">
        <v>149</v>
      </c>
      <c r="I15" s="53" t="s">
        <v>253</v>
      </c>
    </row>
    <row r="16" spans="1:9" ht="12.75" customHeight="1" x14ac:dyDescent="0.25">
      <c r="A16" s="541" t="s">
        <v>254</v>
      </c>
      <c r="B16" s="51" t="s">
        <v>255</v>
      </c>
      <c r="C16" s="542">
        <v>350</v>
      </c>
      <c r="D16" s="543">
        <v>350</v>
      </c>
      <c r="E16" s="50">
        <v>0</v>
      </c>
      <c r="F16" s="52" t="s">
        <v>256</v>
      </c>
      <c r="G16" s="50"/>
      <c r="H16" s="544" t="s">
        <v>257</v>
      </c>
      <c r="I16" s="53" t="s">
        <v>678</v>
      </c>
    </row>
    <row r="17" spans="1:9" x14ac:dyDescent="0.25">
      <c r="A17" s="541" t="s">
        <v>258</v>
      </c>
      <c r="B17" s="51" t="s">
        <v>259</v>
      </c>
      <c r="C17" s="542"/>
      <c r="D17" s="543">
        <v>350</v>
      </c>
      <c r="E17" s="50"/>
      <c r="F17" s="52" t="s">
        <v>260</v>
      </c>
      <c r="G17" s="50"/>
      <c r="H17" s="544" t="s">
        <v>260</v>
      </c>
      <c r="I17" s="53" t="s">
        <v>260</v>
      </c>
    </row>
    <row r="18" spans="1:9" x14ac:dyDescent="0.25">
      <c r="A18" s="541" t="s">
        <v>261</v>
      </c>
      <c r="B18" s="51" t="s">
        <v>262</v>
      </c>
      <c r="C18" s="542">
        <v>350</v>
      </c>
      <c r="D18" s="543">
        <v>350</v>
      </c>
      <c r="E18" s="50">
        <v>0</v>
      </c>
      <c r="F18" s="52" t="s">
        <v>263</v>
      </c>
      <c r="G18" s="50"/>
      <c r="H18" s="544" t="s">
        <v>263</v>
      </c>
      <c r="I18" s="53" t="s">
        <v>264</v>
      </c>
    </row>
    <row r="19" spans="1:9" ht="18" customHeight="1" x14ac:dyDescent="0.25">
      <c r="A19" s="541" t="s">
        <v>679</v>
      </c>
      <c r="B19" s="51" t="s">
        <v>265</v>
      </c>
      <c r="C19" s="542">
        <v>5200</v>
      </c>
      <c r="D19" s="543">
        <v>2610</v>
      </c>
      <c r="E19" s="50"/>
      <c r="F19" s="52"/>
      <c r="G19" s="50"/>
      <c r="H19" s="544" t="s">
        <v>680</v>
      </c>
      <c r="I19" s="53"/>
    </row>
    <row r="20" spans="1:9" ht="18" customHeight="1" x14ac:dyDescent="0.25">
      <c r="A20" s="541" t="s">
        <v>266</v>
      </c>
      <c r="B20" s="51" t="s">
        <v>681</v>
      </c>
      <c r="C20" s="542">
        <v>8000</v>
      </c>
      <c r="D20" s="543">
        <v>4500</v>
      </c>
      <c r="E20" s="50">
        <v>0</v>
      </c>
      <c r="F20" s="52" t="s">
        <v>650</v>
      </c>
      <c r="G20" s="50"/>
      <c r="H20" s="544" t="s">
        <v>682</v>
      </c>
      <c r="I20" s="53" t="s">
        <v>683</v>
      </c>
    </row>
    <row r="21" spans="1:9" x14ac:dyDescent="0.25">
      <c r="A21" s="541" t="s">
        <v>684</v>
      </c>
      <c r="B21" s="51" t="s">
        <v>268</v>
      </c>
      <c r="C21" s="542"/>
      <c r="D21" s="543">
        <v>350</v>
      </c>
      <c r="E21" s="50"/>
      <c r="F21" s="52" t="s">
        <v>269</v>
      </c>
      <c r="G21" s="50"/>
      <c r="H21" s="544"/>
      <c r="I21" s="53"/>
    </row>
    <row r="22" spans="1:9" ht="18.75" customHeight="1" x14ac:dyDescent="0.25">
      <c r="A22" s="541" t="s">
        <v>270</v>
      </c>
      <c r="B22" s="51" t="s">
        <v>267</v>
      </c>
      <c r="C22" s="542">
        <v>600</v>
      </c>
      <c r="D22" s="50">
        <v>450</v>
      </c>
      <c r="F22" s="52" t="s">
        <v>650</v>
      </c>
      <c r="G22" s="50"/>
      <c r="H22" s="544" t="s">
        <v>682</v>
      </c>
      <c r="I22" s="53" t="s">
        <v>683</v>
      </c>
    </row>
    <row r="23" spans="1:9" ht="16.5" customHeight="1" x14ac:dyDescent="0.25">
      <c r="A23" s="541" t="s">
        <v>271</v>
      </c>
      <c r="B23" s="51" t="s">
        <v>272</v>
      </c>
      <c r="C23" s="542">
        <v>675</v>
      </c>
      <c r="D23" s="543">
        <v>250</v>
      </c>
      <c r="E23" s="50"/>
      <c r="F23" s="52" t="s">
        <v>685</v>
      </c>
      <c r="G23" s="50" t="s">
        <v>686</v>
      </c>
      <c r="H23" s="544" t="s">
        <v>687</v>
      </c>
      <c r="I23" s="53" t="s">
        <v>688</v>
      </c>
    </row>
    <row r="24" spans="1:9" ht="16.5" customHeight="1" x14ac:dyDescent="0.25">
      <c r="A24" s="541" t="s">
        <v>273</v>
      </c>
      <c r="B24" s="51" t="s">
        <v>274</v>
      </c>
      <c r="C24" s="542">
        <v>817.66</v>
      </c>
      <c r="D24" s="543">
        <v>500</v>
      </c>
      <c r="E24" s="50">
        <v>0</v>
      </c>
      <c r="F24" s="52" t="s">
        <v>678</v>
      </c>
      <c r="G24" s="50" t="s">
        <v>142</v>
      </c>
      <c r="H24" s="544" t="s">
        <v>678</v>
      </c>
      <c r="I24" s="53" t="s">
        <v>678</v>
      </c>
    </row>
    <row r="25" spans="1:9" x14ac:dyDescent="0.25">
      <c r="A25" s="541" t="s">
        <v>689</v>
      </c>
      <c r="B25" s="51" t="s">
        <v>690</v>
      </c>
      <c r="C25" s="542">
        <v>427</v>
      </c>
      <c r="D25" s="543">
        <v>427</v>
      </c>
      <c r="E25" s="50">
        <v>0</v>
      </c>
      <c r="F25" s="52" t="s">
        <v>677</v>
      </c>
      <c r="G25" s="50" t="s">
        <v>142</v>
      </c>
      <c r="H25" s="544"/>
      <c r="I25" s="53"/>
    </row>
    <row r="26" spans="1:9" x14ac:dyDescent="0.25">
      <c r="A26" s="541" t="s">
        <v>691</v>
      </c>
      <c r="B26" s="51" t="s">
        <v>692</v>
      </c>
      <c r="C26" s="542">
        <v>4500</v>
      </c>
      <c r="D26" s="543">
        <v>800</v>
      </c>
      <c r="E26" s="50"/>
      <c r="F26" s="52"/>
      <c r="G26" s="50"/>
      <c r="H26" s="544"/>
      <c r="I26" s="53"/>
    </row>
    <row r="27" spans="1:9" x14ac:dyDescent="0.25">
      <c r="A27" s="541" t="s">
        <v>693</v>
      </c>
      <c r="B27" s="51" t="s">
        <v>694</v>
      </c>
      <c r="C27" s="542"/>
      <c r="D27" s="543">
        <v>350</v>
      </c>
      <c r="E27" s="50"/>
      <c r="F27" s="52"/>
      <c r="G27" s="50"/>
      <c r="H27" s="544" t="s">
        <v>695</v>
      </c>
      <c r="I27" s="53"/>
    </row>
    <row r="28" spans="1:9" x14ac:dyDescent="0.25">
      <c r="A28" s="541" t="s">
        <v>696</v>
      </c>
      <c r="B28" s="51" t="s">
        <v>697</v>
      </c>
      <c r="C28" s="542"/>
      <c r="D28" s="543">
        <v>320</v>
      </c>
      <c r="E28" s="50"/>
      <c r="F28" s="52"/>
      <c r="G28" s="50"/>
      <c r="H28" s="544" t="s">
        <v>695</v>
      </c>
      <c r="I28" s="53"/>
    </row>
    <row r="29" spans="1:9" x14ac:dyDescent="0.25">
      <c r="A29" s="541"/>
      <c r="B29" s="51"/>
      <c r="C29" s="542"/>
      <c r="D29" s="543"/>
      <c r="E29" s="50"/>
      <c r="F29" s="52"/>
      <c r="G29" s="50"/>
      <c r="H29" s="544"/>
      <c r="I29" s="53"/>
    </row>
    <row r="30" spans="1:9" x14ac:dyDescent="0.25">
      <c r="A30" s="541"/>
      <c r="B30" s="51"/>
      <c r="C30" s="542"/>
      <c r="D30" s="543"/>
      <c r="E30" s="50"/>
      <c r="F30" s="52"/>
      <c r="G30" s="50"/>
      <c r="H30" s="544"/>
      <c r="I30" s="53"/>
    </row>
    <row r="31" spans="1:9" x14ac:dyDescent="0.25">
      <c r="A31" s="541"/>
      <c r="B31" s="51"/>
      <c r="C31" s="542"/>
      <c r="D31" s="543"/>
      <c r="E31" s="50"/>
      <c r="F31" s="52"/>
      <c r="G31" s="50"/>
      <c r="H31" s="544"/>
      <c r="I31" s="53"/>
    </row>
    <row r="32" spans="1:9" x14ac:dyDescent="0.25">
      <c r="A32" s="541"/>
      <c r="B32" s="51"/>
      <c r="C32" s="542"/>
      <c r="D32" s="543"/>
      <c r="E32" s="50"/>
      <c r="F32" s="52"/>
      <c r="G32" s="50"/>
      <c r="H32" s="544"/>
      <c r="I32" s="53"/>
    </row>
    <row r="33" spans="1:9" x14ac:dyDescent="0.25">
      <c r="A33" s="541"/>
      <c r="B33" s="51"/>
      <c r="C33" s="542"/>
      <c r="D33" s="543"/>
      <c r="E33" s="50"/>
      <c r="F33" s="52"/>
      <c r="G33" s="50"/>
      <c r="H33" s="544"/>
      <c r="I33" s="53"/>
    </row>
    <row r="34" spans="1:9" ht="31.5" customHeight="1" x14ac:dyDescent="0.25">
      <c r="A34" s="541"/>
      <c r="B34" s="51"/>
      <c r="C34" s="542"/>
      <c r="D34" s="543"/>
      <c r="E34" s="546"/>
      <c r="F34" s="52"/>
      <c r="G34" s="50"/>
      <c r="H34" s="544"/>
      <c r="I34" s="53"/>
    </row>
    <row r="35" spans="1:9" x14ac:dyDescent="0.25">
      <c r="A35" s="541"/>
      <c r="B35" s="51"/>
      <c r="C35" s="542"/>
      <c r="D35" s="543"/>
      <c r="E35" s="50"/>
      <c r="F35" s="52"/>
      <c r="G35" s="50"/>
      <c r="H35" s="544"/>
      <c r="I35" s="53"/>
    </row>
    <row r="36" spans="1:9" ht="17.25" customHeight="1" x14ac:dyDescent="0.25">
      <c r="A36" s="541"/>
      <c r="B36" s="51"/>
      <c r="C36" s="542"/>
      <c r="D36" s="543"/>
      <c r="E36" s="50"/>
      <c r="F36" s="52"/>
      <c r="G36" s="303"/>
      <c r="H36" s="544"/>
      <c r="I36" s="547"/>
    </row>
    <row r="37" spans="1:9" ht="15.75" customHeight="1" x14ac:dyDescent="0.25">
      <c r="A37" s="541"/>
      <c r="B37" s="51"/>
      <c r="C37" s="542"/>
      <c r="D37" s="543"/>
      <c r="E37" s="50"/>
      <c r="F37" s="228"/>
      <c r="G37" s="303"/>
      <c r="H37" s="544"/>
      <c r="I37" s="547"/>
    </row>
    <row r="38" spans="1:9" ht="15.75" customHeight="1" x14ac:dyDescent="0.25">
      <c r="A38" s="548"/>
      <c r="B38" s="549"/>
      <c r="C38" s="542"/>
      <c r="D38" s="543"/>
      <c r="E38" s="50"/>
      <c r="F38" s="228"/>
      <c r="G38" s="303"/>
      <c r="H38" s="544"/>
      <c r="I38" s="547"/>
    </row>
    <row r="39" spans="1:9" x14ac:dyDescent="0.25">
      <c r="A39" s="548"/>
      <c r="B39" s="549"/>
      <c r="C39" s="542"/>
      <c r="D39" s="543"/>
      <c r="E39" s="50"/>
      <c r="F39" s="228"/>
      <c r="G39" s="303"/>
      <c r="H39" s="544"/>
      <c r="I39" s="547"/>
    </row>
    <row r="40" spans="1:9" x14ac:dyDescent="0.25">
      <c r="A40" s="548"/>
      <c r="B40" s="549"/>
      <c r="C40" s="542"/>
      <c r="D40" s="543"/>
      <c r="E40" s="50"/>
      <c r="F40" s="228"/>
      <c r="G40" s="303"/>
      <c r="H40" s="544"/>
      <c r="I40" s="547"/>
    </row>
    <row r="41" spans="1:9" ht="18.75" customHeight="1" x14ac:dyDescent="0.25">
      <c r="A41" s="548"/>
      <c r="B41" s="549"/>
      <c r="C41" s="542"/>
      <c r="D41" s="543"/>
      <c r="E41" s="50"/>
      <c r="F41" s="228"/>
      <c r="G41" s="303"/>
      <c r="H41" s="544"/>
      <c r="I41" s="547"/>
    </row>
    <row r="42" spans="1:9" ht="21.75" customHeight="1" x14ac:dyDescent="0.25">
      <c r="A42" s="548"/>
      <c r="B42" s="549"/>
      <c r="C42" s="542"/>
      <c r="D42" s="543"/>
      <c r="E42" s="50"/>
      <c r="F42" s="52"/>
      <c r="G42" s="303"/>
      <c r="H42" s="544"/>
      <c r="I42" s="547"/>
    </row>
    <row r="43" spans="1:9" ht="15" customHeight="1" x14ac:dyDescent="0.25">
      <c r="A43" s="541"/>
      <c r="B43" s="51"/>
      <c r="C43" s="542"/>
      <c r="D43" s="543"/>
      <c r="E43" s="50"/>
      <c r="F43" s="52"/>
      <c r="G43" s="303"/>
      <c r="H43" s="544"/>
      <c r="I43" s="547"/>
    </row>
    <row r="44" spans="1:9" ht="18" customHeight="1" x14ac:dyDescent="0.25">
      <c r="A44" s="541"/>
      <c r="B44" s="51"/>
      <c r="C44" s="542"/>
      <c r="D44" s="543"/>
      <c r="E44" s="550"/>
      <c r="F44" s="52"/>
      <c r="G44" s="303"/>
      <c r="H44" s="544"/>
      <c r="I44" s="547"/>
    </row>
    <row r="45" spans="1:9" x14ac:dyDescent="0.25">
      <c r="A45" s="139"/>
      <c r="B45" s="84"/>
      <c r="C45" s="143"/>
      <c r="D45" s="101"/>
      <c r="E45" s="85"/>
      <c r="F45" s="52"/>
      <c r="G45" s="140"/>
      <c r="H45" s="86"/>
      <c r="I45" s="141"/>
    </row>
    <row r="46" spans="1:9" x14ac:dyDescent="0.25">
      <c r="A46" s="139"/>
      <c r="B46" s="84"/>
      <c r="C46" s="143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8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7A15-A2E6-4E7A-B6F4-E33224932EF4}">
  <dimension ref="A1:AI180"/>
  <sheetViews>
    <sheetView zoomScaleNormal="100" workbookViewId="0">
      <selection activeCell="B11" sqref="B11"/>
    </sheetView>
  </sheetViews>
  <sheetFormatPr defaultColWidth="9.1796875" defaultRowHeight="12.5" x14ac:dyDescent="0.25"/>
  <cols>
    <col min="1" max="1" width="16.1796875" style="81" customWidth="1"/>
    <col min="2" max="2" width="76.453125" style="54" customWidth="1"/>
    <col min="3" max="3" width="17.7265625" style="81" customWidth="1"/>
    <col min="4" max="4" width="17" style="81" customWidth="1"/>
    <col min="5" max="5" width="1" style="81" customWidth="1"/>
    <col min="6" max="6" width="16.7265625" style="284" customWidth="1"/>
    <col min="7" max="7" width="13.7265625" style="97" customWidth="1"/>
    <col min="8" max="8" width="8" style="54" customWidth="1"/>
    <col min="9" max="9" width="15.1796875" style="100" customWidth="1"/>
    <col min="10" max="10" width="12.453125" style="97" customWidth="1"/>
    <col min="11" max="11" width="11.1796875" style="345" customWidth="1"/>
    <col min="12" max="12" width="7.81640625" style="81" hidden="1" customWidth="1"/>
    <col min="13" max="13" width="14.26953125" style="81" customWidth="1"/>
    <col min="14" max="16384" width="9.1796875" style="81"/>
  </cols>
  <sheetData>
    <row r="1" spans="1:35" ht="14" x14ac:dyDescent="0.3">
      <c r="A1" s="311" t="s">
        <v>29</v>
      </c>
      <c r="B1" s="312">
        <f ca="1">TODAY()</f>
        <v>45917</v>
      </c>
      <c r="C1" s="313"/>
      <c r="D1" s="313"/>
      <c r="E1" s="313"/>
      <c r="F1" s="314"/>
      <c r="G1" s="315"/>
      <c r="H1" s="320"/>
      <c r="I1" s="336"/>
      <c r="J1" s="317"/>
      <c r="K1" s="337"/>
    </row>
    <row r="2" spans="1:35" ht="19.5" customHeight="1" thickBot="1" x14ac:dyDescent="0.35">
      <c r="A2" s="319" t="s">
        <v>410</v>
      </c>
      <c r="B2" s="320"/>
      <c r="C2" s="321"/>
      <c r="D2" s="281" t="s">
        <v>27</v>
      </c>
      <c r="E2" s="322"/>
      <c r="F2" s="477">
        <f>26000-D5</f>
        <v>0.59999999999854481</v>
      </c>
      <c r="G2" s="315"/>
      <c r="H2" s="320"/>
      <c r="I2" s="336" t="s">
        <v>65</v>
      </c>
      <c r="J2" s="317"/>
      <c r="K2" s="337"/>
    </row>
    <row r="3" spans="1:35" ht="14.5" thickTop="1" x14ac:dyDescent="0.3">
      <c r="A3" s="408" t="s">
        <v>62</v>
      </c>
      <c r="B3" s="319" t="s">
        <v>63</v>
      </c>
      <c r="C3" s="321"/>
      <c r="D3" s="321"/>
      <c r="E3" s="321"/>
      <c r="F3" s="323"/>
      <c r="G3" s="315"/>
      <c r="H3" s="320"/>
      <c r="I3" s="338"/>
      <c r="J3" s="317"/>
      <c r="K3" s="337"/>
    </row>
    <row r="4" spans="1:35" ht="14" x14ac:dyDescent="0.3">
      <c r="A4" s="319"/>
      <c r="B4" s="321" t="s">
        <v>36</v>
      </c>
      <c r="C4" s="319"/>
      <c r="D4" s="321"/>
      <c r="E4" s="321"/>
      <c r="F4" s="323"/>
      <c r="G4" s="315"/>
      <c r="H4" s="320"/>
      <c r="I4" s="338"/>
      <c r="J4" s="317"/>
      <c r="K4" s="337"/>
    </row>
    <row r="5" spans="1:35" ht="14" x14ac:dyDescent="0.3">
      <c r="A5" s="319"/>
      <c r="B5" s="319"/>
      <c r="C5" s="409" t="s">
        <v>45</v>
      </c>
      <c r="D5" s="325">
        <f>SUM(D8:D135)</f>
        <v>25999.4</v>
      </c>
      <c r="E5" s="313"/>
      <c r="F5" s="325">
        <f>SUM(F8:F156)</f>
        <v>119555.5</v>
      </c>
      <c r="G5" s="315"/>
      <c r="H5" s="320"/>
      <c r="I5" s="338"/>
      <c r="J5" s="317"/>
      <c r="K5" s="337"/>
    </row>
    <row r="6" spans="1:35" ht="14" x14ac:dyDescent="0.3">
      <c r="A6" s="319"/>
      <c r="B6" s="319"/>
      <c r="C6" s="319"/>
      <c r="D6" s="321"/>
      <c r="E6" s="321"/>
      <c r="F6" s="323"/>
      <c r="G6" s="315"/>
      <c r="H6" s="320"/>
      <c r="I6" s="338"/>
      <c r="J6" s="317"/>
      <c r="K6" s="337"/>
    </row>
    <row r="7" spans="1:35" s="76" customFormat="1" ht="46.5" customHeight="1" x14ac:dyDescent="0.25">
      <c r="A7" s="326" t="s">
        <v>66</v>
      </c>
      <c r="B7" s="327" t="s">
        <v>21</v>
      </c>
      <c r="C7" s="328" t="s">
        <v>24</v>
      </c>
      <c r="D7" s="329" t="s">
        <v>25</v>
      </c>
      <c r="E7" s="329"/>
      <c r="F7" s="329" t="s">
        <v>26</v>
      </c>
      <c r="G7" s="330" t="s">
        <v>46</v>
      </c>
      <c r="H7" s="339" t="s">
        <v>2</v>
      </c>
      <c r="I7" s="340" t="s">
        <v>22</v>
      </c>
      <c r="J7" s="332" t="s">
        <v>0</v>
      </c>
      <c r="K7" s="341" t="s">
        <v>20</v>
      </c>
    </row>
    <row r="8" spans="1:35" s="76" customFormat="1" ht="14" x14ac:dyDescent="0.3">
      <c r="A8" s="478" t="s">
        <v>362</v>
      </c>
      <c r="B8" s="528" t="s">
        <v>469</v>
      </c>
      <c r="C8" s="480">
        <v>175</v>
      </c>
      <c r="D8" s="481">
        <v>175</v>
      </c>
      <c r="E8" s="482"/>
      <c r="F8" s="165">
        <f t="shared" ref="F8:F35" si="0">C8-D8</f>
        <v>0</v>
      </c>
      <c r="G8" s="529"/>
      <c r="H8" s="530"/>
      <c r="I8" s="484"/>
      <c r="J8" s="529"/>
      <c r="K8" s="531" t="s">
        <v>362</v>
      </c>
    </row>
    <row r="9" spans="1:35" s="410" customFormat="1" ht="14" x14ac:dyDescent="0.3">
      <c r="A9" s="424" t="s">
        <v>470</v>
      </c>
      <c r="B9" s="164" t="s">
        <v>471</v>
      </c>
      <c r="C9" s="164">
        <v>10150</v>
      </c>
      <c r="D9" s="164">
        <v>1000</v>
      </c>
      <c r="E9" s="164"/>
      <c r="F9" s="165">
        <f t="shared" si="0"/>
        <v>9150</v>
      </c>
      <c r="G9" s="418">
        <v>43635</v>
      </c>
      <c r="H9" s="163" t="s">
        <v>142</v>
      </c>
      <c r="I9" s="342">
        <v>43635</v>
      </c>
      <c r="J9" s="418">
        <v>43635</v>
      </c>
      <c r="K9" s="532" t="s">
        <v>472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</row>
    <row r="10" spans="1:35" s="410" customFormat="1" ht="14" x14ac:dyDescent="0.3">
      <c r="A10" s="490" t="s">
        <v>473</v>
      </c>
      <c r="B10" s="164" t="s">
        <v>474</v>
      </c>
      <c r="C10" s="164">
        <v>1600</v>
      </c>
      <c r="D10" s="164">
        <v>500</v>
      </c>
      <c r="E10" s="164"/>
      <c r="F10" s="165">
        <f t="shared" si="0"/>
        <v>1100</v>
      </c>
      <c r="G10" s="232">
        <v>43635</v>
      </c>
      <c r="H10" s="163" t="s">
        <v>430</v>
      </c>
      <c r="I10" s="342">
        <v>43635</v>
      </c>
      <c r="J10" s="232">
        <v>43635</v>
      </c>
      <c r="K10" s="532" t="s">
        <v>475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</row>
    <row r="11" spans="1:35" s="410" customFormat="1" ht="28.5" customHeight="1" x14ac:dyDescent="0.3">
      <c r="A11" s="343" t="s">
        <v>476</v>
      </c>
      <c r="B11" s="533" t="s">
        <v>477</v>
      </c>
      <c r="C11" s="164">
        <v>432</v>
      </c>
      <c r="D11" s="164">
        <v>215</v>
      </c>
      <c r="E11" s="164"/>
      <c r="F11" s="165">
        <f t="shared" si="0"/>
        <v>217</v>
      </c>
      <c r="G11" s="232">
        <v>43636</v>
      </c>
      <c r="H11" s="163" t="s">
        <v>142</v>
      </c>
      <c r="I11" s="342">
        <v>43636</v>
      </c>
      <c r="J11" s="232">
        <v>43636</v>
      </c>
      <c r="K11" s="532" t="s">
        <v>478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</row>
    <row r="12" spans="1:35" ht="14" x14ac:dyDescent="0.3">
      <c r="A12" s="424" t="s">
        <v>362</v>
      </c>
      <c r="B12" s="493" t="s">
        <v>479</v>
      </c>
      <c r="C12" s="164"/>
      <c r="D12" s="164"/>
      <c r="E12" s="164"/>
      <c r="F12" s="165"/>
      <c r="G12" s="534" t="s">
        <v>460</v>
      </c>
      <c r="H12" s="535"/>
      <c r="I12" s="536" t="s">
        <v>460</v>
      </c>
      <c r="J12" s="232">
        <v>43872</v>
      </c>
      <c r="K12" s="532" t="s">
        <v>480</v>
      </c>
    </row>
    <row r="13" spans="1:35" s="410" customFormat="1" ht="14" x14ac:dyDescent="0.3">
      <c r="A13" s="424" t="s">
        <v>481</v>
      </c>
      <c r="B13" s="164" t="s">
        <v>482</v>
      </c>
      <c r="C13" s="164">
        <v>1706</v>
      </c>
      <c r="D13" s="164">
        <v>1160</v>
      </c>
      <c r="E13" s="164"/>
      <c r="F13" s="165">
        <f t="shared" si="0"/>
        <v>546</v>
      </c>
      <c r="G13" s="232">
        <v>43615</v>
      </c>
      <c r="H13" s="163" t="s">
        <v>142</v>
      </c>
      <c r="I13" s="342">
        <v>43615</v>
      </c>
      <c r="J13" s="232">
        <v>43615</v>
      </c>
      <c r="K13" s="532" t="s">
        <v>483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</row>
    <row r="14" spans="1:35" s="410" customFormat="1" ht="14" x14ac:dyDescent="0.3">
      <c r="A14" s="490" t="s">
        <v>484</v>
      </c>
      <c r="B14" s="164" t="s">
        <v>485</v>
      </c>
      <c r="C14" s="164">
        <v>2600</v>
      </c>
      <c r="D14" s="164">
        <v>550</v>
      </c>
      <c r="E14" s="164"/>
      <c r="F14" s="165">
        <f t="shared" si="0"/>
        <v>2050</v>
      </c>
      <c r="G14" s="232">
        <v>43636</v>
      </c>
      <c r="H14" s="163" t="s">
        <v>142</v>
      </c>
      <c r="I14" s="342">
        <v>43636</v>
      </c>
      <c r="J14" s="232">
        <v>43636</v>
      </c>
      <c r="K14" s="532" t="s">
        <v>486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5" s="410" customFormat="1" ht="14" x14ac:dyDescent="0.3">
      <c r="A15" s="490" t="s">
        <v>487</v>
      </c>
      <c r="B15" s="164" t="s">
        <v>488</v>
      </c>
      <c r="C15" s="164">
        <v>3370</v>
      </c>
      <c r="D15" s="164">
        <v>2000</v>
      </c>
      <c r="E15" s="164"/>
      <c r="F15" s="165">
        <f t="shared" si="0"/>
        <v>1370</v>
      </c>
      <c r="G15" s="232">
        <v>43636</v>
      </c>
      <c r="H15" s="163" t="s">
        <v>414</v>
      </c>
      <c r="I15" s="342">
        <v>43636</v>
      </c>
      <c r="J15" s="232">
        <v>43636</v>
      </c>
      <c r="K15" s="532" t="s">
        <v>489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</row>
    <row r="16" spans="1:35" ht="14" x14ac:dyDescent="0.3">
      <c r="A16" s="490" t="s">
        <v>362</v>
      </c>
      <c r="B16" s="164" t="s">
        <v>490</v>
      </c>
      <c r="C16" s="164">
        <v>150</v>
      </c>
      <c r="D16" s="164">
        <v>150</v>
      </c>
      <c r="E16" s="164"/>
      <c r="F16" s="165">
        <f t="shared" si="0"/>
        <v>0</v>
      </c>
      <c r="G16" s="232">
        <v>43614</v>
      </c>
      <c r="H16" s="163" t="s">
        <v>491</v>
      </c>
      <c r="I16" s="342">
        <v>43614</v>
      </c>
      <c r="J16" s="232">
        <v>43614</v>
      </c>
      <c r="K16" s="532" t="s">
        <v>492</v>
      </c>
    </row>
    <row r="17" spans="1:35" ht="28" x14ac:dyDescent="0.3">
      <c r="A17" s="424" t="s">
        <v>493</v>
      </c>
      <c r="B17" s="533" t="s">
        <v>961</v>
      </c>
      <c r="C17" s="164">
        <v>4000</v>
      </c>
      <c r="D17" s="164">
        <v>4000</v>
      </c>
      <c r="E17" s="164"/>
      <c r="F17" s="165">
        <f t="shared" si="0"/>
        <v>0</v>
      </c>
      <c r="G17" s="232"/>
      <c r="H17" s="163"/>
      <c r="I17" s="165"/>
      <c r="J17" s="232">
        <v>43885</v>
      </c>
      <c r="K17" s="490" t="s">
        <v>494</v>
      </c>
    </row>
    <row r="18" spans="1:35" s="410" customFormat="1" ht="14" x14ac:dyDescent="0.3">
      <c r="A18" s="424" t="s">
        <v>495</v>
      </c>
      <c r="B18" s="164" t="s">
        <v>496</v>
      </c>
      <c r="C18" s="164">
        <v>9925</v>
      </c>
      <c r="D18" s="164">
        <v>2000</v>
      </c>
      <c r="E18" s="164"/>
      <c r="F18" s="165">
        <f>C18-D18</f>
        <v>7925</v>
      </c>
      <c r="G18" s="232">
        <v>43755</v>
      </c>
      <c r="H18" s="163" t="s">
        <v>414</v>
      </c>
      <c r="I18" s="342">
        <v>43755</v>
      </c>
      <c r="J18" s="232">
        <v>43755</v>
      </c>
      <c r="K18" s="532" t="s">
        <v>497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</row>
    <row r="19" spans="1:35" ht="14" x14ac:dyDescent="0.3">
      <c r="A19" s="424" t="s">
        <v>498</v>
      </c>
      <c r="B19" s="493" t="s">
        <v>499</v>
      </c>
      <c r="C19" s="493"/>
      <c r="D19" s="493"/>
      <c r="E19" s="493"/>
      <c r="F19" s="536"/>
      <c r="G19" s="534" t="s">
        <v>460</v>
      </c>
      <c r="H19" s="535"/>
      <c r="I19" s="536" t="s">
        <v>460</v>
      </c>
      <c r="J19" s="232">
        <v>43872</v>
      </c>
      <c r="K19" s="532" t="s">
        <v>500</v>
      </c>
    </row>
    <row r="20" spans="1:35" s="410" customFormat="1" ht="28" x14ac:dyDescent="0.3">
      <c r="A20" s="490" t="s">
        <v>501</v>
      </c>
      <c r="B20" s="537" t="s">
        <v>502</v>
      </c>
      <c r="C20" s="164">
        <v>1199</v>
      </c>
      <c r="D20" s="164">
        <v>100</v>
      </c>
      <c r="E20" s="164"/>
      <c r="F20" s="165">
        <f t="shared" si="0"/>
        <v>1099</v>
      </c>
      <c r="G20" s="232">
        <v>43643</v>
      </c>
      <c r="H20" s="163" t="s">
        <v>142</v>
      </c>
      <c r="I20" s="342">
        <v>43643</v>
      </c>
      <c r="J20" s="232">
        <v>43643</v>
      </c>
      <c r="K20" s="490" t="s">
        <v>503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1:35" s="410" customFormat="1" ht="14" x14ac:dyDescent="0.3">
      <c r="A21" s="424" t="s">
        <v>504</v>
      </c>
      <c r="B21" s="164" t="s">
        <v>505</v>
      </c>
      <c r="C21" s="164">
        <v>1680</v>
      </c>
      <c r="D21" s="164">
        <v>1000</v>
      </c>
      <c r="E21" s="164"/>
      <c r="F21" s="165">
        <f t="shared" si="0"/>
        <v>680</v>
      </c>
      <c r="G21" s="232">
        <v>43661</v>
      </c>
      <c r="H21" s="163" t="s">
        <v>142</v>
      </c>
      <c r="I21" s="342">
        <v>43661</v>
      </c>
      <c r="J21" s="232">
        <v>43661</v>
      </c>
      <c r="K21" s="532" t="s">
        <v>506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</row>
    <row r="22" spans="1:35" s="410" customFormat="1" ht="14" x14ac:dyDescent="0.3">
      <c r="A22" s="424" t="s">
        <v>507</v>
      </c>
      <c r="B22" s="164" t="s">
        <v>508</v>
      </c>
      <c r="C22" s="164">
        <v>1000</v>
      </c>
      <c r="D22" s="164">
        <v>1000</v>
      </c>
      <c r="E22" s="164"/>
      <c r="F22" s="165">
        <f t="shared" si="0"/>
        <v>0</v>
      </c>
      <c r="G22" s="232">
        <v>43658</v>
      </c>
      <c r="H22" s="163" t="s">
        <v>142</v>
      </c>
      <c r="I22" s="342">
        <v>43658</v>
      </c>
      <c r="J22" s="232">
        <v>43658</v>
      </c>
      <c r="K22" s="532" t="s">
        <v>509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</row>
    <row r="23" spans="1:35" s="410" customFormat="1" ht="14" x14ac:dyDescent="0.3">
      <c r="A23" s="490" t="s">
        <v>510</v>
      </c>
      <c r="B23" s="164" t="s">
        <v>426</v>
      </c>
      <c r="C23" s="164">
        <v>5440</v>
      </c>
      <c r="D23" s="164">
        <v>2000</v>
      </c>
      <c r="E23" s="164"/>
      <c r="F23" s="165">
        <f t="shared" si="0"/>
        <v>3440</v>
      </c>
      <c r="G23" s="232">
        <v>43661</v>
      </c>
      <c r="H23" s="163" t="s">
        <v>414</v>
      </c>
      <c r="I23" s="342">
        <v>43661</v>
      </c>
      <c r="J23" s="232">
        <v>43661</v>
      </c>
      <c r="K23" s="532" t="s">
        <v>511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</row>
    <row r="24" spans="1:35" ht="14" x14ac:dyDescent="0.3">
      <c r="A24" s="490" t="s">
        <v>362</v>
      </c>
      <c r="B24" s="164" t="s">
        <v>512</v>
      </c>
      <c r="C24" s="164">
        <v>49.66</v>
      </c>
      <c r="D24" s="164">
        <v>49.66</v>
      </c>
      <c r="E24" s="164"/>
      <c r="F24" s="165">
        <f t="shared" si="0"/>
        <v>0</v>
      </c>
      <c r="G24" s="232">
        <v>43644</v>
      </c>
      <c r="H24" s="163" t="s">
        <v>142</v>
      </c>
      <c r="I24" s="342">
        <v>43644</v>
      </c>
      <c r="J24" s="232">
        <v>43644</v>
      </c>
      <c r="K24" s="532" t="s">
        <v>513</v>
      </c>
    </row>
    <row r="25" spans="1:35" s="410" customFormat="1" ht="13.5" customHeight="1" x14ac:dyDescent="0.3">
      <c r="A25" s="490" t="s">
        <v>514</v>
      </c>
      <c r="B25" s="163" t="s">
        <v>515</v>
      </c>
      <c r="C25" s="164">
        <v>6295</v>
      </c>
      <c r="D25" s="164">
        <v>200</v>
      </c>
      <c r="E25" s="164" t="s">
        <v>47</v>
      </c>
      <c r="F25" s="165">
        <f t="shared" si="0"/>
        <v>6095</v>
      </c>
      <c r="G25" s="232">
        <v>43734</v>
      </c>
      <c r="H25" s="163" t="s">
        <v>430</v>
      </c>
      <c r="I25" s="342">
        <v>43734</v>
      </c>
      <c r="J25" s="232">
        <v>43734</v>
      </c>
      <c r="K25" s="532" t="s">
        <v>516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5" s="410" customFormat="1" ht="26.25" customHeight="1" x14ac:dyDescent="0.3">
      <c r="A26" s="424" t="s">
        <v>517</v>
      </c>
      <c r="B26" s="533" t="s">
        <v>518</v>
      </c>
      <c r="C26" s="164">
        <v>52000</v>
      </c>
      <c r="D26" s="164">
        <v>2000</v>
      </c>
      <c r="E26" s="164"/>
      <c r="F26" s="165">
        <f t="shared" si="0"/>
        <v>50000</v>
      </c>
      <c r="G26" s="232">
        <v>43773</v>
      </c>
      <c r="H26" s="163" t="s">
        <v>414</v>
      </c>
      <c r="I26" s="342">
        <v>43773</v>
      </c>
      <c r="J26" s="232">
        <v>43773</v>
      </c>
      <c r="K26" s="490" t="s">
        <v>519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</row>
    <row r="27" spans="1:35" s="410" customFormat="1" ht="14" x14ac:dyDescent="0.3">
      <c r="A27" s="424" t="s">
        <v>520</v>
      </c>
      <c r="B27" s="533" t="s">
        <v>521</v>
      </c>
      <c r="C27" s="164">
        <v>5755</v>
      </c>
      <c r="D27" s="164">
        <v>500</v>
      </c>
      <c r="E27" s="164"/>
      <c r="F27" s="165">
        <f t="shared" si="0"/>
        <v>5255</v>
      </c>
      <c r="G27" s="232">
        <v>43773</v>
      </c>
      <c r="H27" s="163" t="s">
        <v>142</v>
      </c>
      <c r="I27" s="342">
        <v>43773</v>
      </c>
      <c r="J27" s="232">
        <v>43773</v>
      </c>
      <c r="K27" s="490" t="s">
        <v>522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</row>
    <row r="28" spans="1:35" s="410" customFormat="1" ht="14" x14ac:dyDescent="0.3">
      <c r="A28" s="424" t="s">
        <v>523</v>
      </c>
      <c r="B28" s="164" t="s">
        <v>524</v>
      </c>
      <c r="C28" s="164">
        <v>3800</v>
      </c>
      <c r="D28" s="164">
        <v>300</v>
      </c>
      <c r="E28" s="164"/>
      <c r="F28" s="165">
        <f t="shared" si="0"/>
        <v>3500</v>
      </c>
      <c r="G28" s="232">
        <v>43852</v>
      </c>
      <c r="H28" s="163" t="s">
        <v>142</v>
      </c>
      <c r="I28" s="342">
        <v>43852</v>
      </c>
      <c r="J28" s="232">
        <v>43852</v>
      </c>
      <c r="K28" s="532" t="s">
        <v>525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</row>
    <row r="29" spans="1:35" s="410" customFormat="1" ht="14" x14ac:dyDescent="0.3">
      <c r="A29" s="424" t="s">
        <v>526</v>
      </c>
      <c r="B29" s="164" t="s">
        <v>527</v>
      </c>
      <c r="C29" s="164">
        <v>1500</v>
      </c>
      <c r="D29" s="164">
        <v>300</v>
      </c>
      <c r="E29" s="164"/>
      <c r="F29" s="165">
        <f t="shared" si="0"/>
        <v>1200</v>
      </c>
      <c r="G29" s="232">
        <v>43803</v>
      </c>
      <c r="H29" s="163" t="s">
        <v>142</v>
      </c>
      <c r="I29" s="342">
        <v>43803</v>
      </c>
      <c r="J29" s="232">
        <v>43803</v>
      </c>
      <c r="K29" s="532" t="s">
        <v>528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</row>
    <row r="30" spans="1:35" s="410" customFormat="1" ht="14" x14ac:dyDescent="0.3">
      <c r="A30" s="490" t="s">
        <v>529</v>
      </c>
      <c r="B30" s="426" t="s">
        <v>530</v>
      </c>
      <c r="C30" s="164">
        <v>400</v>
      </c>
      <c r="D30" s="164">
        <v>200</v>
      </c>
      <c r="E30" s="164"/>
      <c r="F30" s="165">
        <f t="shared" si="0"/>
        <v>200</v>
      </c>
      <c r="G30" s="232">
        <v>43781</v>
      </c>
      <c r="H30" s="163" t="s">
        <v>142</v>
      </c>
      <c r="I30" s="342">
        <v>43781</v>
      </c>
      <c r="J30" s="232">
        <v>43781</v>
      </c>
      <c r="K30" s="532" t="s">
        <v>531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</row>
    <row r="31" spans="1:35" s="410" customFormat="1" ht="14" x14ac:dyDescent="0.3">
      <c r="A31" s="490" t="s">
        <v>532</v>
      </c>
      <c r="B31" s="426" t="s">
        <v>533</v>
      </c>
      <c r="C31" s="164">
        <v>900</v>
      </c>
      <c r="D31" s="164">
        <v>300</v>
      </c>
      <c r="E31" s="159"/>
      <c r="F31" s="165">
        <f t="shared" si="0"/>
        <v>600</v>
      </c>
      <c r="G31" s="232">
        <v>43790</v>
      </c>
      <c r="H31" s="159" t="s">
        <v>142</v>
      </c>
      <c r="I31" s="232">
        <v>43790</v>
      </c>
      <c r="J31" s="232">
        <v>43790</v>
      </c>
      <c r="K31" s="498" t="s">
        <v>534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</row>
    <row r="32" spans="1:35" ht="14" x14ac:dyDescent="0.3">
      <c r="A32" s="490" t="s">
        <v>362</v>
      </c>
      <c r="B32" s="426" t="s">
        <v>962</v>
      </c>
      <c r="C32" s="164"/>
      <c r="D32" s="164">
        <v>49.5</v>
      </c>
      <c r="E32" s="159"/>
      <c r="F32" s="165">
        <f t="shared" si="0"/>
        <v>-49.5</v>
      </c>
      <c r="G32" s="232">
        <v>43797</v>
      </c>
      <c r="H32" s="163" t="s">
        <v>491</v>
      </c>
      <c r="I32" s="232">
        <v>43797</v>
      </c>
      <c r="J32" s="232">
        <v>43797</v>
      </c>
      <c r="K32" s="498" t="s">
        <v>535</v>
      </c>
    </row>
    <row r="33" spans="1:35" s="410" customFormat="1" ht="14" x14ac:dyDescent="0.3">
      <c r="A33" s="490" t="s">
        <v>536</v>
      </c>
      <c r="B33" s="426" t="s">
        <v>537</v>
      </c>
      <c r="C33" s="164">
        <v>3000</v>
      </c>
      <c r="D33" s="164">
        <v>200</v>
      </c>
      <c r="E33" s="159"/>
      <c r="F33" s="165">
        <f t="shared" si="0"/>
        <v>2800</v>
      </c>
      <c r="G33" s="497">
        <v>43880</v>
      </c>
      <c r="H33" s="163" t="s">
        <v>491</v>
      </c>
      <c r="I33" s="232">
        <v>43880</v>
      </c>
      <c r="J33" s="232">
        <v>43880</v>
      </c>
      <c r="K33" s="343" t="s">
        <v>538</v>
      </c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1:35" ht="14" x14ac:dyDescent="0.3">
      <c r="A34" s="490" t="s">
        <v>362</v>
      </c>
      <c r="B34" s="426" t="s">
        <v>539</v>
      </c>
      <c r="C34" s="164">
        <v>200.24</v>
      </c>
      <c r="D34" s="164">
        <v>200.24</v>
      </c>
      <c r="E34" s="159"/>
      <c r="F34" s="165">
        <f t="shared" si="0"/>
        <v>0</v>
      </c>
      <c r="G34" s="232">
        <v>43845</v>
      </c>
      <c r="H34" s="163" t="s">
        <v>491</v>
      </c>
      <c r="I34" s="232">
        <v>43845</v>
      </c>
      <c r="J34" s="232">
        <v>43845</v>
      </c>
      <c r="K34" s="498" t="s">
        <v>540</v>
      </c>
    </row>
    <row r="35" spans="1:35" s="425" customFormat="1" ht="14" x14ac:dyDescent="0.3">
      <c r="A35" s="490" t="s">
        <v>541</v>
      </c>
      <c r="B35" s="426" t="s">
        <v>542</v>
      </c>
      <c r="C35" s="164">
        <v>17162</v>
      </c>
      <c r="D35" s="164">
        <v>225</v>
      </c>
      <c r="E35" s="159"/>
      <c r="F35" s="165">
        <f t="shared" si="0"/>
        <v>16937</v>
      </c>
      <c r="G35" s="232">
        <v>43878</v>
      </c>
      <c r="H35" s="163" t="s">
        <v>491</v>
      </c>
      <c r="I35" s="232">
        <v>43878</v>
      </c>
      <c r="J35" s="232">
        <v>43878</v>
      </c>
      <c r="K35" s="498" t="s">
        <v>543</v>
      </c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</row>
    <row r="36" spans="1:35" s="425" customFormat="1" ht="14" x14ac:dyDescent="0.3">
      <c r="A36" s="490" t="s">
        <v>544</v>
      </c>
      <c r="B36" s="426" t="s">
        <v>545</v>
      </c>
      <c r="C36" s="164">
        <v>2700</v>
      </c>
      <c r="D36" s="164">
        <v>1500</v>
      </c>
      <c r="E36" s="159"/>
      <c r="F36" s="165">
        <f>C36-D36</f>
        <v>1200</v>
      </c>
      <c r="G36" s="232">
        <v>43880</v>
      </c>
      <c r="H36" s="159" t="s">
        <v>142</v>
      </c>
      <c r="I36" s="232">
        <v>43880</v>
      </c>
      <c r="J36" s="232">
        <v>43880</v>
      </c>
      <c r="K36" s="498" t="s">
        <v>546</v>
      </c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</row>
    <row r="37" spans="1:35" s="425" customFormat="1" ht="14" x14ac:dyDescent="0.3">
      <c r="A37" s="490" t="s">
        <v>547</v>
      </c>
      <c r="B37" s="426" t="s">
        <v>548</v>
      </c>
      <c r="C37" s="164">
        <v>2116</v>
      </c>
      <c r="D37" s="164">
        <v>300</v>
      </c>
      <c r="E37" s="159"/>
      <c r="F37" s="165">
        <f>C37-D37</f>
        <v>1816</v>
      </c>
      <c r="G37" s="232">
        <v>43868</v>
      </c>
      <c r="H37" s="159" t="s">
        <v>142</v>
      </c>
      <c r="I37" s="232">
        <v>43868</v>
      </c>
      <c r="J37" s="232">
        <v>43868</v>
      </c>
      <c r="K37" s="498" t="s">
        <v>549</v>
      </c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</row>
    <row r="38" spans="1:35" s="410" customFormat="1" ht="14" x14ac:dyDescent="0.3">
      <c r="A38" s="490" t="s">
        <v>963</v>
      </c>
      <c r="B38" s="426" t="s">
        <v>964</v>
      </c>
      <c r="C38" s="164">
        <v>3500</v>
      </c>
      <c r="D38" s="164">
        <v>3000</v>
      </c>
      <c r="E38" s="81"/>
      <c r="F38" s="165">
        <f>C38-D38</f>
        <v>500</v>
      </c>
      <c r="G38" s="232">
        <v>43907</v>
      </c>
      <c r="H38" s="159" t="s">
        <v>142</v>
      </c>
      <c r="I38" s="232">
        <v>43907</v>
      </c>
      <c r="J38" s="232">
        <v>43907</v>
      </c>
      <c r="K38" s="343" t="s">
        <v>965</v>
      </c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</row>
    <row r="39" spans="1:35" s="410" customFormat="1" ht="28" x14ac:dyDescent="0.3">
      <c r="A39" s="490" t="s">
        <v>963</v>
      </c>
      <c r="B39" s="426" t="s">
        <v>966</v>
      </c>
      <c r="C39" s="164">
        <v>2000</v>
      </c>
      <c r="D39" s="164">
        <v>350</v>
      </c>
      <c r="E39" s="81"/>
      <c r="F39" s="165">
        <f>C39-D39</f>
        <v>1650</v>
      </c>
      <c r="G39" s="232">
        <v>43907</v>
      </c>
      <c r="H39" s="159" t="s">
        <v>142</v>
      </c>
      <c r="I39" s="232">
        <v>43907</v>
      </c>
      <c r="J39" s="232">
        <v>43907</v>
      </c>
      <c r="K39" s="343" t="s">
        <v>965</v>
      </c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</row>
    <row r="40" spans="1:35" ht="14" x14ac:dyDescent="0.3">
      <c r="A40" s="163"/>
      <c r="B40" s="163" t="s">
        <v>967</v>
      </c>
      <c r="C40" s="164">
        <v>750</v>
      </c>
      <c r="D40" s="164">
        <v>475</v>
      </c>
      <c r="E40" s="164"/>
      <c r="F40" s="165">
        <f>C40-D40</f>
        <v>275</v>
      </c>
      <c r="J40" s="232">
        <v>43917</v>
      </c>
      <c r="K40" s="344"/>
    </row>
    <row r="41" spans="1:35" ht="14" x14ac:dyDescent="0.3">
      <c r="A41" s="163"/>
      <c r="B41" s="163"/>
      <c r="C41" s="164"/>
      <c r="D41" s="164"/>
      <c r="E41" s="164"/>
      <c r="F41" s="165"/>
      <c r="K41" s="344"/>
    </row>
    <row r="42" spans="1:35" ht="14" x14ac:dyDescent="0.3">
      <c r="A42" s="163"/>
      <c r="B42" s="159"/>
      <c r="C42" s="164"/>
      <c r="D42" s="164"/>
      <c r="E42" s="164"/>
      <c r="F42" s="165"/>
      <c r="K42" s="344"/>
    </row>
    <row r="43" spans="1:35" ht="14" x14ac:dyDescent="0.3">
      <c r="A43" s="163"/>
      <c r="B43" s="159"/>
      <c r="C43" s="164"/>
      <c r="D43" s="164"/>
      <c r="E43" s="164"/>
      <c r="F43" s="165"/>
      <c r="K43" s="344"/>
    </row>
    <row r="44" spans="1:35" ht="14" x14ac:dyDescent="0.3">
      <c r="A44" s="163"/>
      <c r="B44" s="163"/>
      <c r="C44" s="164"/>
      <c r="D44" s="164"/>
      <c r="E44" s="164"/>
      <c r="F44" s="165"/>
      <c r="K44" s="344"/>
    </row>
    <row r="45" spans="1:35" ht="14" x14ac:dyDescent="0.3">
      <c r="A45" s="163"/>
      <c r="B45" s="163"/>
      <c r="C45" s="164"/>
      <c r="D45" s="164"/>
      <c r="E45" s="164"/>
      <c r="F45" s="165"/>
      <c r="K45" s="344"/>
    </row>
    <row r="46" spans="1:35" x14ac:dyDescent="0.25">
      <c r="A46" s="54"/>
      <c r="C46" s="80"/>
      <c r="D46" s="80"/>
      <c r="E46" s="80"/>
      <c r="F46" s="65"/>
      <c r="K46" s="344"/>
    </row>
    <row r="47" spans="1:35" x14ac:dyDescent="0.25">
      <c r="A47" s="54"/>
      <c r="C47" s="80"/>
      <c r="D47" s="80"/>
      <c r="E47" s="80"/>
      <c r="F47" s="65"/>
      <c r="H47" s="538"/>
      <c r="K47" s="344"/>
    </row>
    <row r="48" spans="1:35" x14ac:dyDescent="0.25">
      <c r="A48" s="54"/>
      <c r="C48" s="80"/>
      <c r="D48" s="80"/>
      <c r="E48" s="80"/>
      <c r="F48" s="65"/>
      <c r="K48" s="344"/>
    </row>
    <row r="49" spans="1:11" x14ac:dyDescent="0.25">
      <c r="A49" s="54"/>
      <c r="C49" s="80"/>
      <c r="D49" s="80"/>
      <c r="E49" s="80"/>
      <c r="F49" s="539"/>
      <c r="G49" s="100"/>
      <c r="J49" s="100"/>
      <c r="K49" s="344"/>
    </row>
    <row r="50" spans="1:11" x14ac:dyDescent="0.25">
      <c r="A50" s="54"/>
      <c r="C50" s="80"/>
      <c r="D50" s="80"/>
      <c r="E50" s="80"/>
      <c r="F50" s="65"/>
      <c r="G50" s="100"/>
      <c r="J50" s="100"/>
      <c r="K50" s="344"/>
    </row>
    <row r="51" spans="1:11" x14ac:dyDescent="0.25">
      <c r="A51" s="54"/>
      <c r="C51" s="80"/>
      <c r="D51" s="80"/>
      <c r="E51" s="80"/>
      <c r="F51" s="539"/>
      <c r="G51" s="100"/>
      <c r="J51" s="100"/>
      <c r="K51" s="344"/>
    </row>
    <row r="52" spans="1:11" x14ac:dyDescent="0.25">
      <c r="A52" s="54"/>
      <c r="C52" s="80"/>
      <c r="D52" s="80"/>
      <c r="E52" s="80"/>
      <c r="F52" s="539"/>
      <c r="G52" s="100"/>
      <c r="J52" s="100"/>
      <c r="K52" s="344"/>
    </row>
    <row r="53" spans="1:11" x14ac:dyDescent="0.25">
      <c r="A53" s="54"/>
      <c r="C53" s="80"/>
      <c r="D53" s="80"/>
      <c r="E53" s="80"/>
      <c r="F53" s="539"/>
      <c r="G53" s="100"/>
      <c r="J53" s="100"/>
      <c r="K53" s="344"/>
    </row>
    <row r="54" spans="1:11" x14ac:dyDescent="0.25">
      <c r="A54" s="54"/>
      <c r="C54" s="80"/>
      <c r="D54" s="80"/>
      <c r="E54" s="80"/>
      <c r="F54" s="539"/>
      <c r="G54" s="100"/>
      <c r="J54" s="100"/>
      <c r="K54" s="344"/>
    </row>
    <row r="55" spans="1:11" x14ac:dyDescent="0.25">
      <c r="A55" s="54"/>
      <c r="C55" s="80"/>
      <c r="D55" s="80"/>
      <c r="E55" s="80"/>
      <c r="F55" s="540"/>
      <c r="G55" s="100"/>
      <c r="J55" s="100"/>
      <c r="K55" s="344"/>
    </row>
    <row r="56" spans="1:11" x14ac:dyDescent="0.25">
      <c r="A56" s="54"/>
      <c r="C56" s="80"/>
      <c r="D56" s="80"/>
      <c r="E56" s="80"/>
      <c r="F56" s="539"/>
      <c r="G56" s="100"/>
      <c r="J56" s="100"/>
      <c r="K56" s="344"/>
    </row>
    <row r="57" spans="1:11" x14ac:dyDescent="0.25">
      <c r="A57" s="54"/>
      <c r="C57" s="80"/>
      <c r="D57" s="80"/>
      <c r="E57" s="80"/>
      <c r="F57" s="539"/>
      <c r="G57" s="100"/>
      <c r="J57" s="100"/>
      <c r="K57" s="344"/>
    </row>
    <row r="58" spans="1:11" x14ac:dyDescent="0.25">
      <c r="A58" s="54"/>
      <c r="C58" s="80"/>
      <c r="D58" s="80"/>
      <c r="E58" s="80"/>
      <c r="F58" s="539"/>
      <c r="G58" s="100"/>
      <c r="J58" s="100"/>
      <c r="K58" s="344"/>
    </row>
    <row r="59" spans="1:11" x14ac:dyDescent="0.25">
      <c r="A59" s="54"/>
      <c r="C59" s="80"/>
      <c r="D59" s="80"/>
      <c r="E59" s="80"/>
      <c r="F59" s="539"/>
      <c r="G59" s="100"/>
      <c r="J59" s="100"/>
      <c r="K59" s="344"/>
    </row>
    <row r="60" spans="1:11" x14ac:dyDescent="0.25">
      <c r="A60" s="54"/>
      <c r="C60" s="80"/>
      <c r="D60" s="80"/>
      <c r="E60" s="80"/>
      <c r="F60" s="539"/>
      <c r="G60" s="100"/>
      <c r="J60" s="100"/>
      <c r="K60" s="344"/>
    </row>
    <row r="61" spans="1:11" x14ac:dyDescent="0.25">
      <c r="A61" s="54"/>
      <c r="C61" s="80"/>
      <c r="D61" s="80"/>
      <c r="E61" s="80"/>
      <c r="F61" s="539"/>
      <c r="G61" s="100"/>
      <c r="J61" s="100"/>
      <c r="K61" s="344"/>
    </row>
    <row r="62" spans="1:11" x14ac:dyDescent="0.25">
      <c r="A62" s="54"/>
      <c r="C62" s="80"/>
      <c r="D62" s="80"/>
      <c r="E62" s="80"/>
      <c r="F62" s="539"/>
      <c r="G62" s="100"/>
      <c r="J62" s="100"/>
      <c r="K62" s="344"/>
    </row>
    <row r="63" spans="1:11" x14ac:dyDescent="0.25">
      <c r="A63" s="54"/>
      <c r="C63" s="80"/>
      <c r="D63" s="80"/>
      <c r="E63" s="80"/>
      <c r="F63" s="539"/>
      <c r="G63" s="100"/>
      <c r="J63" s="100"/>
      <c r="K63" s="344"/>
    </row>
    <row r="64" spans="1:11" x14ac:dyDescent="0.25">
      <c r="A64" s="54"/>
      <c r="C64" s="80"/>
      <c r="D64" s="80"/>
      <c r="E64" s="80"/>
      <c r="F64" s="539"/>
      <c r="G64" s="100"/>
      <c r="J64" s="100"/>
      <c r="K64" s="344"/>
    </row>
    <row r="65" spans="1:11" x14ac:dyDescent="0.25">
      <c r="A65" s="54"/>
      <c r="C65" s="80"/>
      <c r="D65" s="80"/>
      <c r="E65" s="80"/>
      <c r="F65" s="539"/>
      <c r="G65" s="100"/>
      <c r="J65" s="100"/>
      <c r="K65" s="344"/>
    </row>
    <row r="66" spans="1:11" x14ac:dyDescent="0.25">
      <c r="A66" s="54"/>
      <c r="C66" s="80"/>
      <c r="D66" s="80"/>
      <c r="E66" s="203"/>
      <c r="F66" s="65"/>
      <c r="G66" s="100"/>
      <c r="J66" s="100"/>
      <c r="K66" s="344"/>
    </row>
    <row r="67" spans="1:11" x14ac:dyDescent="0.25">
      <c r="A67" s="54"/>
      <c r="C67" s="80"/>
      <c r="D67" s="80"/>
      <c r="E67" s="203"/>
      <c r="F67" s="65"/>
      <c r="G67" s="100"/>
      <c r="J67" s="100"/>
      <c r="K67" s="344"/>
    </row>
    <row r="68" spans="1:11" x14ac:dyDescent="0.25">
      <c r="A68" s="54"/>
      <c r="C68" s="80"/>
      <c r="D68" s="80"/>
      <c r="E68" s="203"/>
      <c r="F68" s="65"/>
      <c r="G68" s="100"/>
      <c r="J68" s="100"/>
      <c r="K68" s="344"/>
    </row>
    <row r="69" spans="1:11" x14ac:dyDescent="0.25">
      <c r="A69" s="54"/>
      <c r="C69" s="80"/>
      <c r="D69" s="80"/>
      <c r="E69" s="203"/>
      <c r="F69" s="65"/>
      <c r="G69" s="100"/>
      <c r="J69" s="100"/>
      <c r="K69" s="344"/>
    </row>
    <row r="70" spans="1:11" x14ac:dyDescent="0.25">
      <c r="A70" s="54"/>
      <c r="C70" s="80"/>
      <c r="D70" s="80"/>
      <c r="E70" s="203"/>
      <c r="F70" s="65"/>
      <c r="G70" s="100"/>
      <c r="J70" s="100"/>
      <c r="K70" s="344"/>
    </row>
    <row r="71" spans="1:11" x14ac:dyDescent="0.25">
      <c r="A71" s="54"/>
      <c r="C71" s="80"/>
      <c r="D71" s="80"/>
      <c r="E71" s="203"/>
      <c r="F71" s="65"/>
      <c r="G71" s="100"/>
      <c r="J71" s="100"/>
      <c r="K71" s="344"/>
    </row>
    <row r="72" spans="1:11" x14ac:dyDescent="0.25">
      <c r="A72" s="54"/>
      <c r="C72" s="80"/>
      <c r="D72" s="80"/>
      <c r="E72" s="203"/>
      <c r="F72" s="65"/>
      <c r="G72" s="100"/>
      <c r="J72" s="100"/>
      <c r="K72" s="344"/>
    </row>
    <row r="73" spans="1:11" x14ac:dyDescent="0.25">
      <c r="A73" s="54"/>
      <c r="C73" s="80"/>
      <c r="D73" s="80"/>
      <c r="E73" s="203"/>
      <c r="F73" s="65"/>
      <c r="G73" s="100"/>
      <c r="J73" s="100"/>
      <c r="K73" s="344"/>
    </row>
    <row r="74" spans="1:11" x14ac:dyDescent="0.25">
      <c r="A74" s="54"/>
      <c r="C74" s="80"/>
      <c r="D74" s="80"/>
      <c r="E74" s="203"/>
      <c r="F74" s="65"/>
      <c r="G74" s="100"/>
      <c r="J74" s="100"/>
      <c r="K74" s="344"/>
    </row>
    <row r="75" spans="1:11" x14ac:dyDescent="0.25">
      <c r="A75" s="54"/>
      <c r="C75" s="80"/>
      <c r="D75" s="80"/>
      <c r="E75" s="203"/>
      <c r="F75" s="65"/>
      <c r="G75" s="100"/>
      <c r="J75" s="100"/>
      <c r="K75" s="344"/>
    </row>
    <row r="76" spans="1:11" x14ac:dyDescent="0.25">
      <c r="A76" s="54"/>
      <c r="C76" s="80"/>
      <c r="D76" s="80"/>
      <c r="E76" s="203"/>
      <c r="F76" s="65"/>
      <c r="G76" s="100"/>
      <c r="J76" s="100"/>
      <c r="K76" s="344"/>
    </row>
    <row r="77" spans="1:11" x14ac:dyDescent="0.25">
      <c r="A77" s="54"/>
      <c r="C77" s="80"/>
      <c r="D77" s="80"/>
      <c r="E77" s="203"/>
      <c r="F77" s="65"/>
      <c r="G77" s="100"/>
      <c r="J77" s="100"/>
      <c r="K77" s="344"/>
    </row>
    <row r="78" spans="1:11" x14ac:dyDescent="0.25">
      <c r="A78" s="54"/>
      <c r="C78" s="80"/>
      <c r="D78" s="80"/>
      <c r="E78" s="203"/>
      <c r="F78" s="65"/>
      <c r="G78" s="100"/>
      <c r="J78" s="100"/>
      <c r="K78" s="344"/>
    </row>
    <row r="79" spans="1:11" x14ac:dyDescent="0.25">
      <c r="A79" s="54"/>
      <c r="C79" s="80"/>
      <c r="D79" s="80"/>
      <c r="E79" s="203"/>
      <c r="F79" s="65"/>
      <c r="G79" s="100"/>
      <c r="J79" s="100"/>
      <c r="K79" s="344"/>
    </row>
    <row r="80" spans="1:11" x14ac:dyDescent="0.25">
      <c r="A80" s="54"/>
      <c r="C80" s="80"/>
      <c r="D80" s="80"/>
      <c r="E80" s="203"/>
      <c r="F80" s="65"/>
      <c r="G80" s="100"/>
      <c r="J80" s="100"/>
      <c r="K80" s="344"/>
    </row>
    <row r="81" spans="1:11" x14ac:dyDescent="0.25">
      <c r="A81" s="54"/>
      <c r="C81" s="80"/>
      <c r="D81" s="80"/>
      <c r="E81" s="203"/>
      <c r="F81" s="423"/>
      <c r="G81" s="100"/>
      <c r="J81" s="100"/>
      <c r="K81" s="344"/>
    </row>
    <row r="82" spans="1:11" x14ac:dyDescent="0.25">
      <c r="A82" s="54"/>
      <c r="C82" s="80"/>
      <c r="D82" s="80"/>
      <c r="E82" s="203"/>
      <c r="F82" s="65"/>
      <c r="G82" s="100"/>
      <c r="J82" s="100"/>
      <c r="K82" s="344"/>
    </row>
    <row r="83" spans="1:11" x14ac:dyDescent="0.25">
      <c r="A83" s="54"/>
      <c r="C83" s="80"/>
      <c r="D83" s="80"/>
      <c r="E83" s="203"/>
      <c r="F83" s="65"/>
      <c r="G83" s="100"/>
      <c r="J83" s="100"/>
      <c r="K83" s="344"/>
    </row>
    <row r="84" spans="1:11" x14ac:dyDescent="0.25">
      <c r="A84" s="54"/>
      <c r="C84" s="80"/>
      <c r="D84" s="80"/>
      <c r="E84" s="203"/>
      <c r="F84" s="65"/>
      <c r="G84" s="100"/>
      <c r="J84" s="100"/>
      <c r="K84" s="344"/>
    </row>
    <row r="85" spans="1:11" x14ac:dyDescent="0.25">
      <c r="A85" s="54"/>
      <c r="C85" s="80"/>
      <c r="D85" s="80"/>
      <c r="E85" s="203"/>
      <c r="F85" s="65"/>
      <c r="G85" s="100"/>
      <c r="J85" s="100"/>
      <c r="K85" s="344"/>
    </row>
    <row r="86" spans="1:11" x14ac:dyDescent="0.25">
      <c r="A86" s="54"/>
      <c r="C86" s="80"/>
      <c r="D86" s="80"/>
      <c r="E86" s="203"/>
      <c r="F86" s="65"/>
      <c r="K86" s="344"/>
    </row>
    <row r="87" spans="1:11" x14ac:dyDescent="0.25">
      <c r="A87" s="54"/>
      <c r="C87" s="80"/>
      <c r="D87" s="80"/>
      <c r="E87" s="203"/>
      <c r="F87" s="65"/>
      <c r="K87" s="344"/>
    </row>
    <row r="88" spans="1:11" x14ac:dyDescent="0.25">
      <c r="A88" s="54"/>
      <c r="C88" s="80"/>
      <c r="D88" s="80"/>
      <c r="E88" s="203"/>
      <c r="F88" s="65"/>
      <c r="K88" s="344"/>
    </row>
    <row r="89" spans="1:11" x14ac:dyDescent="0.25">
      <c r="A89" s="54"/>
      <c r="C89" s="80"/>
      <c r="D89" s="80"/>
      <c r="E89" s="203"/>
      <c r="F89" s="65"/>
      <c r="K89" s="344"/>
    </row>
    <row r="90" spans="1:11" x14ac:dyDescent="0.25">
      <c r="A90" s="54"/>
      <c r="C90" s="80"/>
      <c r="D90" s="80"/>
      <c r="E90" s="203"/>
      <c r="F90" s="65"/>
      <c r="K90" s="344"/>
    </row>
    <row r="91" spans="1:11" x14ac:dyDescent="0.25">
      <c r="A91" s="54"/>
      <c r="C91" s="80"/>
      <c r="D91" s="80"/>
      <c r="E91" s="203"/>
      <c r="F91" s="65"/>
      <c r="K91" s="344"/>
    </row>
    <row r="92" spans="1:11" x14ac:dyDescent="0.25">
      <c r="A92" s="54"/>
      <c r="C92" s="80"/>
      <c r="D92" s="80"/>
      <c r="E92" s="203"/>
      <c r="F92" s="65"/>
      <c r="K92" s="344"/>
    </row>
    <row r="93" spans="1:11" x14ac:dyDescent="0.25">
      <c r="A93" s="54"/>
      <c r="C93" s="80"/>
      <c r="D93" s="80"/>
      <c r="E93" s="203"/>
      <c r="F93" s="65"/>
      <c r="K93" s="344"/>
    </row>
    <row r="94" spans="1:11" x14ac:dyDescent="0.25">
      <c r="A94" s="54"/>
      <c r="C94" s="80"/>
      <c r="D94" s="80"/>
      <c r="E94" s="203"/>
      <c r="F94" s="65"/>
      <c r="G94" s="100"/>
      <c r="J94" s="100"/>
    </row>
    <row r="95" spans="1:11" x14ac:dyDescent="0.25">
      <c r="A95" s="54"/>
      <c r="C95" s="80"/>
      <c r="D95" s="80"/>
      <c r="E95" s="203"/>
      <c r="F95" s="65"/>
    </row>
    <row r="96" spans="1:11" x14ac:dyDescent="0.25">
      <c r="A96" s="54"/>
      <c r="C96" s="80"/>
      <c r="D96" s="80"/>
      <c r="E96" s="203"/>
      <c r="F96" s="65"/>
    </row>
    <row r="97" spans="1:10" x14ac:dyDescent="0.25">
      <c r="A97" s="54"/>
      <c r="C97" s="80"/>
      <c r="D97" s="80"/>
      <c r="E97" s="203"/>
      <c r="F97" s="65"/>
    </row>
    <row r="98" spans="1:10" x14ac:dyDescent="0.25">
      <c r="A98" s="54"/>
      <c r="C98" s="80"/>
      <c r="D98" s="80"/>
      <c r="E98" s="203"/>
      <c r="F98" s="65"/>
    </row>
    <row r="99" spans="1:10" x14ac:dyDescent="0.25">
      <c r="A99" s="54"/>
      <c r="C99" s="80"/>
      <c r="D99" s="80"/>
      <c r="E99" s="203"/>
      <c r="F99" s="65"/>
    </row>
    <row r="100" spans="1:10" x14ac:dyDescent="0.25">
      <c r="A100" s="54"/>
      <c r="C100" s="80"/>
      <c r="D100" s="80"/>
      <c r="E100" s="203"/>
      <c r="F100" s="65"/>
    </row>
    <row r="101" spans="1:10" x14ac:dyDescent="0.25">
      <c r="A101" s="54"/>
      <c r="C101" s="80"/>
      <c r="D101" s="80"/>
      <c r="E101" s="203"/>
      <c r="F101" s="65"/>
    </row>
    <row r="102" spans="1:10" x14ac:dyDescent="0.25">
      <c r="A102" s="54"/>
      <c r="C102" s="80"/>
      <c r="D102" s="80"/>
      <c r="F102" s="65"/>
    </row>
    <row r="103" spans="1:10" x14ac:dyDescent="0.25">
      <c r="A103" s="54"/>
      <c r="C103" s="80"/>
      <c r="D103" s="80"/>
      <c r="F103" s="65"/>
    </row>
    <row r="104" spans="1:10" x14ac:dyDescent="0.25">
      <c r="A104" s="54"/>
      <c r="C104" s="80"/>
      <c r="D104" s="80"/>
      <c r="F104" s="65"/>
    </row>
    <row r="105" spans="1:10" x14ac:dyDescent="0.25">
      <c r="A105" s="54"/>
      <c r="C105" s="80"/>
      <c r="D105" s="80"/>
      <c r="F105" s="65"/>
    </row>
    <row r="106" spans="1:10" x14ac:dyDescent="0.25">
      <c r="A106" s="54"/>
      <c r="C106" s="80"/>
      <c r="D106" s="80"/>
      <c r="F106" s="65"/>
      <c r="J106" s="100"/>
    </row>
    <row r="107" spans="1:10" x14ac:dyDescent="0.25">
      <c r="A107" s="54"/>
      <c r="C107" s="80"/>
      <c r="D107" s="80"/>
      <c r="F107" s="65"/>
      <c r="J107" s="100"/>
    </row>
    <row r="108" spans="1:10" x14ac:dyDescent="0.25">
      <c r="A108" s="54"/>
      <c r="C108" s="80"/>
      <c r="D108" s="80"/>
      <c r="F108" s="65"/>
      <c r="J108" s="100"/>
    </row>
    <row r="109" spans="1:10" x14ac:dyDescent="0.25">
      <c r="A109" s="54"/>
      <c r="C109" s="80"/>
      <c r="D109" s="80"/>
      <c r="F109" s="65"/>
      <c r="J109" s="100"/>
    </row>
    <row r="110" spans="1:10" x14ac:dyDescent="0.25">
      <c r="A110" s="54"/>
      <c r="C110" s="80"/>
      <c r="D110" s="80"/>
      <c r="F110" s="65"/>
      <c r="J110" s="100"/>
    </row>
    <row r="111" spans="1:10" x14ac:dyDescent="0.25">
      <c r="A111" s="54"/>
      <c r="C111" s="80"/>
      <c r="D111" s="80"/>
      <c r="F111" s="65"/>
      <c r="J111" s="100"/>
    </row>
    <row r="112" spans="1:10" x14ac:dyDescent="0.25">
      <c r="A112" s="54"/>
      <c r="C112" s="80"/>
      <c r="D112" s="80"/>
      <c r="F112" s="65"/>
      <c r="J112" s="100"/>
    </row>
    <row r="113" spans="1:11" x14ac:dyDescent="0.25">
      <c r="A113" s="54"/>
      <c r="C113" s="80"/>
      <c r="D113" s="80"/>
      <c r="F113" s="65"/>
      <c r="J113" s="100"/>
    </row>
    <row r="114" spans="1:11" x14ac:dyDescent="0.25">
      <c r="A114" s="54"/>
      <c r="C114" s="80"/>
      <c r="D114" s="80"/>
      <c r="F114" s="65"/>
      <c r="J114" s="100"/>
    </row>
    <row r="115" spans="1:11" x14ac:dyDescent="0.25">
      <c r="A115" s="54"/>
      <c r="C115" s="80"/>
      <c r="D115" s="80"/>
      <c r="F115" s="65"/>
      <c r="J115" s="100"/>
    </row>
    <row r="116" spans="1:11" x14ac:dyDescent="0.25">
      <c r="A116" s="54"/>
      <c r="C116" s="80"/>
      <c r="D116" s="80"/>
      <c r="F116" s="65"/>
      <c r="J116" s="100"/>
    </row>
    <row r="117" spans="1:11" x14ac:dyDescent="0.25">
      <c r="A117" s="54"/>
      <c r="C117" s="80"/>
      <c r="D117" s="80"/>
      <c r="F117" s="65"/>
      <c r="J117" s="100"/>
    </row>
    <row r="118" spans="1:11" x14ac:dyDescent="0.25">
      <c r="A118" s="54"/>
      <c r="C118" s="80"/>
      <c r="D118" s="80"/>
      <c r="F118" s="65"/>
      <c r="J118" s="100"/>
    </row>
    <row r="119" spans="1:11" x14ac:dyDescent="0.25">
      <c r="C119" s="80"/>
      <c r="D119" s="80"/>
      <c r="F119" s="65"/>
      <c r="J119" s="100"/>
    </row>
    <row r="120" spans="1:11" x14ac:dyDescent="0.25">
      <c r="C120" s="80"/>
      <c r="D120" s="80"/>
      <c r="F120" s="65"/>
      <c r="J120" s="100"/>
    </row>
    <row r="121" spans="1:11" x14ac:dyDescent="0.25">
      <c r="C121" s="80"/>
      <c r="D121" s="80"/>
      <c r="F121" s="65"/>
      <c r="J121" s="100"/>
    </row>
    <row r="122" spans="1:11" x14ac:dyDescent="0.25">
      <c r="C122" s="203"/>
      <c r="D122" s="203"/>
      <c r="E122" s="203"/>
      <c r="F122" s="226"/>
    </row>
    <row r="123" spans="1:11" x14ac:dyDescent="0.25">
      <c r="C123" s="203"/>
      <c r="D123" s="203"/>
      <c r="E123" s="203"/>
      <c r="F123" s="226"/>
    </row>
    <row r="124" spans="1:11" x14ac:dyDescent="0.25">
      <c r="C124" s="203"/>
      <c r="D124" s="203"/>
      <c r="E124" s="203"/>
      <c r="F124" s="226"/>
    </row>
    <row r="125" spans="1:11" x14ac:dyDescent="0.25">
      <c r="C125" s="203"/>
      <c r="D125" s="203"/>
      <c r="E125" s="203"/>
      <c r="F125" s="226"/>
    </row>
    <row r="126" spans="1:11" s="97" customFormat="1" x14ac:dyDescent="0.25">
      <c r="B126" s="54"/>
      <c r="C126" s="203"/>
      <c r="D126" s="203"/>
      <c r="E126" s="203"/>
      <c r="F126" s="226"/>
      <c r="H126" s="54"/>
      <c r="I126" s="100"/>
      <c r="K126" s="346"/>
    </row>
    <row r="127" spans="1:11" s="97" customFormat="1" x14ac:dyDescent="0.25">
      <c r="B127" s="54"/>
      <c r="C127" s="203"/>
      <c r="D127" s="203"/>
      <c r="E127" s="203"/>
      <c r="F127" s="226"/>
      <c r="H127" s="54"/>
      <c r="I127" s="100"/>
      <c r="K127" s="346"/>
    </row>
    <row r="128" spans="1:11" s="97" customFormat="1" x14ac:dyDescent="0.25">
      <c r="B128" s="54"/>
      <c r="C128" s="203"/>
      <c r="D128" s="203"/>
      <c r="E128" s="203"/>
      <c r="F128" s="226"/>
      <c r="H128" s="54"/>
      <c r="I128" s="100"/>
      <c r="K128" s="346"/>
    </row>
    <row r="129" spans="2:11" s="97" customFormat="1" x14ac:dyDescent="0.25">
      <c r="B129" s="54"/>
      <c r="C129" s="203"/>
      <c r="D129" s="203"/>
      <c r="E129" s="203"/>
      <c r="F129" s="226"/>
      <c r="H129" s="54"/>
      <c r="I129" s="100"/>
      <c r="K129" s="346"/>
    </row>
    <row r="130" spans="2:11" s="97" customFormat="1" x14ac:dyDescent="0.25">
      <c r="B130" s="54"/>
      <c r="C130" s="203"/>
      <c r="D130" s="203"/>
      <c r="E130" s="203"/>
      <c r="F130" s="226"/>
      <c r="H130" s="54"/>
      <c r="I130" s="100"/>
      <c r="K130" s="346"/>
    </row>
    <row r="131" spans="2:11" s="97" customFormat="1" x14ac:dyDescent="0.25">
      <c r="B131" s="54"/>
      <c r="C131" s="203"/>
      <c r="D131" s="203"/>
      <c r="E131" s="203"/>
      <c r="F131" s="226"/>
      <c r="H131" s="54"/>
      <c r="I131" s="100"/>
      <c r="K131" s="346"/>
    </row>
    <row r="132" spans="2:11" s="97" customFormat="1" x14ac:dyDescent="0.25">
      <c r="B132" s="54"/>
      <c r="C132" s="203"/>
      <c r="D132" s="203"/>
      <c r="E132" s="203"/>
      <c r="F132" s="226"/>
      <c r="H132" s="54"/>
      <c r="I132" s="100"/>
      <c r="K132" s="346"/>
    </row>
    <row r="133" spans="2:11" s="97" customFormat="1" x14ac:dyDescent="0.25">
      <c r="B133" s="54"/>
      <c r="C133" s="203"/>
      <c r="D133" s="203"/>
      <c r="E133" s="203"/>
      <c r="F133" s="226"/>
      <c r="H133" s="54"/>
      <c r="I133" s="100"/>
      <c r="K133" s="346"/>
    </row>
    <row r="134" spans="2:11" s="97" customFormat="1" x14ac:dyDescent="0.25">
      <c r="B134" s="54"/>
      <c r="C134" s="203"/>
      <c r="D134" s="203"/>
      <c r="E134" s="203"/>
      <c r="F134" s="226"/>
      <c r="H134" s="54"/>
      <c r="I134" s="100"/>
      <c r="K134" s="346"/>
    </row>
    <row r="135" spans="2:11" s="97" customFormat="1" x14ac:dyDescent="0.25">
      <c r="B135" s="54"/>
      <c r="C135" s="203"/>
      <c r="D135" s="203"/>
      <c r="E135" s="203"/>
      <c r="F135" s="226"/>
      <c r="H135" s="54"/>
      <c r="I135" s="100"/>
      <c r="K135" s="346"/>
    </row>
    <row r="136" spans="2:11" s="97" customFormat="1" x14ac:dyDescent="0.25">
      <c r="B136" s="54"/>
      <c r="C136" s="203"/>
      <c r="D136" s="203"/>
      <c r="E136" s="203"/>
      <c r="F136" s="226"/>
      <c r="H136" s="54"/>
      <c r="I136" s="100"/>
      <c r="K136" s="346"/>
    </row>
    <row r="137" spans="2:11" s="97" customFormat="1" x14ac:dyDescent="0.25">
      <c r="B137" s="54"/>
      <c r="C137" s="203"/>
      <c r="D137" s="203"/>
      <c r="E137" s="203"/>
      <c r="F137" s="226"/>
      <c r="H137" s="54"/>
      <c r="I137" s="100"/>
      <c r="K137" s="346"/>
    </row>
    <row r="138" spans="2:11" s="97" customFormat="1" x14ac:dyDescent="0.25">
      <c r="B138" s="54"/>
      <c r="C138" s="203"/>
      <c r="D138" s="203"/>
      <c r="E138" s="203"/>
      <c r="F138" s="226"/>
      <c r="H138" s="54"/>
      <c r="I138" s="100"/>
      <c r="K138" s="346"/>
    </row>
    <row r="139" spans="2:11" s="97" customFormat="1" x14ac:dyDescent="0.25">
      <c r="B139" s="54"/>
      <c r="C139" s="203"/>
      <c r="D139" s="203"/>
      <c r="E139" s="203"/>
      <c r="F139" s="226"/>
      <c r="H139" s="54"/>
      <c r="I139" s="100"/>
      <c r="K139" s="346"/>
    </row>
    <row r="140" spans="2:11" s="97" customFormat="1" x14ac:dyDescent="0.25">
      <c r="B140" s="54"/>
      <c r="C140" s="203"/>
      <c r="D140" s="203"/>
      <c r="E140" s="203"/>
      <c r="F140" s="226"/>
      <c r="H140" s="54"/>
      <c r="I140" s="100"/>
      <c r="K140" s="346"/>
    </row>
    <row r="141" spans="2:11" s="97" customFormat="1" x14ac:dyDescent="0.25">
      <c r="B141" s="54"/>
      <c r="C141" s="203"/>
      <c r="D141" s="203"/>
      <c r="E141" s="203"/>
      <c r="F141" s="226"/>
      <c r="H141" s="54"/>
      <c r="I141" s="100"/>
      <c r="K141" s="346"/>
    </row>
    <row r="142" spans="2:11" s="97" customFormat="1" x14ac:dyDescent="0.25">
      <c r="B142" s="54"/>
      <c r="C142" s="203"/>
      <c r="D142" s="203"/>
      <c r="E142" s="203"/>
      <c r="F142" s="226"/>
      <c r="H142" s="54"/>
      <c r="I142" s="100"/>
      <c r="K142" s="346"/>
    </row>
    <row r="143" spans="2:11" s="97" customFormat="1" x14ac:dyDescent="0.25">
      <c r="B143" s="54"/>
      <c r="C143" s="203"/>
      <c r="D143" s="203"/>
      <c r="E143" s="203"/>
      <c r="F143" s="226"/>
      <c r="H143" s="54"/>
      <c r="I143" s="100"/>
      <c r="K143" s="346"/>
    </row>
    <row r="144" spans="2:11" s="97" customFormat="1" x14ac:dyDescent="0.25">
      <c r="B144" s="54"/>
      <c r="C144" s="203"/>
      <c r="D144" s="203"/>
      <c r="E144" s="203"/>
      <c r="F144" s="226"/>
      <c r="H144" s="54"/>
      <c r="I144" s="100"/>
      <c r="K144" s="346"/>
    </row>
    <row r="145" spans="2:11" s="97" customFormat="1" x14ac:dyDescent="0.25">
      <c r="B145" s="54"/>
      <c r="C145" s="203"/>
      <c r="D145" s="203"/>
      <c r="E145" s="203"/>
      <c r="F145" s="226"/>
      <c r="H145" s="54"/>
      <c r="I145" s="100"/>
      <c r="K145" s="346"/>
    </row>
    <row r="146" spans="2:11" s="97" customFormat="1" x14ac:dyDescent="0.25">
      <c r="B146" s="54"/>
      <c r="C146" s="203"/>
      <c r="D146" s="203"/>
      <c r="E146" s="203"/>
      <c r="F146" s="226"/>
      <c r="H146" s="54"/>
      <c r="I146" s="100"/>
      <c r="K146" s="346"/>
    </row>
    <row r="147" spans="2:11" s="97" customFormat="1" x14ac:dyDescent="0.25">
      <c r="B147" s="54"/>
      <c r="C147" s="203"/>
      <c r="D147" s="203"/>
      <c r="E147" s="203"/>
      <c r="F147" s="226"/>
      <c r="H147" s="54"/>
      <c r="I147" s="100"/>
      <c r="K147" s="346"/>
    </row>
    <row r="148" spans="2:11" s="97" customFormat="1" x14ac:dyDescent="0.25">
      <c r="B148" s="54"/>
      <c r="C148" s="203"/>
      <c r="D148" s="203"/>
      <c r="E148" s="203"/>
      <c r="F148" s="226"/>
      <c r="H148" s="54"/>
      <c r="I148" s="100"/>
      <c r="K148" s="346"/>
    </row>
    <row r="149" spans="2:11" s="97" customFormat="1" x14ac:dyDescent="0.25">
      <c r="B149" s="54"/>
      <c r="C149" s="203"/>
      <c r="D149" s="203"/>
      <c r="E149" s="203"/>
      <c r="F149" s="226"/>
      <c r="H149" s="54"/>
      <c r="I149" s="100"/>
      <c r="K149" s="346"/>
    </row>
    <row r="150" spans="2:11" s="97" customFormat="1" x14ac:dyDescent="0.25">
      <c r="B150" s="54"/>
      <c r="C150" s="203"/>
      <c r="D150" s="203"/>
      <c r="E150" s="203"/>
      <c r="F150" s="226"/>
      <c r="H150" s="54"/>
      <c r="I150" s="100"/>
      <c r="K150" s="346"/>
    </row>
    <row r="151" spans="2:11" s="97" customFormat="1" x14ac:dyDescent="0.25">
      <c r="B151" s="54"/>
      <c r="C151" s="203"/>
      <c r="D151" s="203"/>
      <c r="E151" s="203"/>
      <c r="F151" s="226"/>
      <c r="H151" s="54"/>
      <c r="I151" s="100"/>
      <c r="K151" s="346"/>
    </row>
    <row r="152" spans="2:11" s="97" customFormat="1" x14ac:dyDescent="0.25">
      <c r="B152" s="54"/>
      <c r="C152" s="203"/>
      <c r="D152" s="203"/>
      <c r="E152" s="203"/>
      <c r="F152" s="226"/>
      <c r="H152" s="54"/>
      <c r="I152" s="100"/>
      <c r="K152" s="346"/>
    </row>
    <row r="153" spans="2:11" s="97" customFormat="1" x14ac:dyDescent="0.25">
      <c r="B153" s="54"/>
      <c r="C153" s="203"/>
      <c r="D153" s="203"/>
      <c r="E153" s="203"/>
      <c r="F153" s="226"/>
      <c r="H153" s="54"/>
      <c r="I153" s="100"/>
      <c r="K153" s="346"/>
    </row>
    <row r="154" spans="2:11" s="97" customFormat="1" x14ac:dyDescent="0.25">
      <c r="B154" s="54"/>
      <c r="C154" s="203"/>
      <c r="D154" s="203"/>
      <c r="E154" s="203"/>
      <c r="F154" s="226"/>
      <c r="H154" s="54"/>
      <c r="I154" s="100"/>
      <c r="K154" s="346"/>
    </row>
    <row r="155" spans="2:11" s="97" customFormat="1" x14ac:dyDescent="0.25">
      <c r="B155" s="54"/>
      <c r="C155" s="203"/>
      <c r="D155" s="203"/>
      <c r="E155" s="203"/>
      <c r="F155" s="226"/>
      <c r="H155" s="54"/>
      <c r="I155" s="100"/>
      <c r="K155" s="346"/>
    </row>
    <row r="156" spans="2:11" s="97" customFormat="1" x14ac:dyDescent="0.25">
      <c r="B156" s="54"/>
      <c r="C156" s="203"/>
      <c r="D156" s="203"/>
      <c r="E156" s="203"/>
      <c r="F156" s="226"/>
      <c r="H156" s="54"/>
      <c r="I156" s="100"/>
      <c r="K156" s="346"/>
    </row>
    <row r="157" spans="2:11" s="97" customFormat="1" x14ac:dyDescent="0.25">
      <c r="B157" s="54"/>
      <c r="C157" s="203"/>
      <c r="D157" s="203"/>
      <c r="E157" s="203"/>
      <c r="F157" s="226"/>
      <c r="H157" s="54"/>
      <c r="I157" s="100"/>
      <c r="K157" s="346"/>
    </row>
    <row r="158" spans="2:11" s="97" customFormat="1" x14ac:dyDescent="0.25">
      <c r="B158" s="54"/>
      <c r="C158" s="203"/>
      <c r="D158" s="203"/>
      <c r="E158" s="203"/>
      <c r="F158" s="226"/>
      <c r="H158" s="54"/>
      <c r="I158" s="100"/>
      <c r="K158" s="346"/>
    </row>
    <row r="159" spans="2:11" s="97" customFormat="1" x14ac:dyDescent="0.25">
      <c r="B159" s="54"/>
      <c r="C159" s="203"/>
      <c r="D159" s="203"/>
      <c r="E159" s="203"/>
      <c r="F159" s="226"/>
      <c r="H159" s="54"/>
      <c r="I159" s="100"/>
      <c r="K159" s="346"/>
    </row>
    <row r="160" spans="2:11" s="97" customFormat="1" x14ac:dyDescent="0.25">
      <c r="B160" s="54"/>
      <c r="C160" s="203"/>
      <c r="D160" s="203"/>
      <c r="E160" s="203"/>
      <c r="F160" s="226"/>
      <c r="H160" s="54"/>
      <c r="I160" s="100"/>
      <c r="K160" s="346"/>
    </row>
    <row r="161" spans="2:11" s="97" customFormat="1" x14ac:dyDescent="0.25">
      <c r="B161" s="54"/>
      <c r="C161" s="203"/>
      <c r="D161" s="203"/>
      <c r="E161" s="203"/>
      <c r="F161" s="226"/>
      <c r="H161" s="54"/>
      <c r="I161" s="100"/>
      <c r="K161" s="346"/>
    </row>
    <row r="162" spans="2:11" s="97" customFormat="1" x14ac:dyDescent="0.25">
      <c r="B162" s="54"/>
      <c r="C162" s="203"/>
      <c r="D162" s="203"/>
      <c r="E162" s="203"/>
      <c r="F162" s="226"/>
      <c r="H162" s="54"/>
      <c r="I162" s="100"/>
      <c r="K162" s="346"/>
    </row>
    <row r="163" spans="2:11" s="97" customFormat="1" x14ac:dyDescent="0.25">
      <c r="B163" s="54"/>
      <c r="C163" s="203"/>
      <c r="D163" s="203"/>
      <c r="E163" s="203"/>
      <c r="F163" s="226"/>
      <c r="H163" s="54"/>
      <c r="I163" s="100"/>
      <c r="K163" s="346"/>
    </row>
    <row r="164" spans="2:11" s="97" customFormat="1" x14ac:dyDescent="0.25">
      <c r="B164" s="54"/>
      <c r="C164" s="203"/>
      <c r="D164" s="203"/>
      <c r="E164" s="203"/>
      <c r="F164" s="226"/>
      <c r="H164" s="54"/>
      <c r="I164" s="100"/>
      <c r="K164" s="346"/>
    </row>
    <row r="165" spans="2:11" s="97" customFormat="1" x14ac:dyDescent="0.25">
      <c r="B165" s="54"/>
      <c r="C165" s="203"/>
      <c r="D165" s="203"/>
      <c r="E165" s="203"/>
      <c r="F165" s="226"/>
      <c r="H165" s="54"/>
      <c r="I165" s="100"/>
      <c r="K165" s="346"/>
    </row>
    <row r="166" spans="2:11" s="97" customFormat="1" x14ac:dyDescent="0.25">
      <c r="B166" s="54"/>
      <c r="C166" s="203"/>
      <c r="D166" s="203"/>
      <c r="E166" s="203"/>
      <c r="F166" s="226"/>
      <c r="H166" s="54"/>
      <c r="I166" s="100"/>
      <c r="K166" s="346"/>
    </row>
    <row r="167" spans="2:11" s="97" customFormat="1" x14ac:dyDescent="0.25">
      <c r="B167" s="54"/>
      <c r="C167" s="203"/>
      <c r="D167" s="203"/>
      <c r="E167" s="203"/>
      <c r="F167" s="226"/>
      <c r="H167" s="54"/>
      <c r="I167" s="100"/>
      <c r="K167" s="346"/>
    </row>
    <row r="168" spans="2:11" s="97" customFormat="1" x14ac:dyDescent="0.25">
      <c r="B168" s="54"/>
      <c r="C168" s="203"/>
      <c r="D168" s="203"/>
      <c r="E168" s="203"/>
      <c r="F168" s="226"/>
      <c r="H168" s="54"/>
      <c r="I168" s="100"/>
      <c r="K168" s="346"/>
    </row>
    <row r="169" spans="2:11" s="97" customFormat="1" x14ac:dyDescent="0.25">
      <c r="B169" s="54"/>
      <c r="C169" s="203"/>
      <c r="D169" s="203"/>
      <c r="E169" s="203"/>
      <c r="F169" s="226"/>
      <c r="H169" s="54"/>
      <c r="I169" s="100"/>
      <c r="K169" s="346"/>
    </row>
    <row r="170" spans="2:11" s="97" customFormat="1" x14ac:dyDescent="0.25">
      <c r="B170" s="54"/>
      <c r="C170" s="203"/>
      <c r="D170" s="203"/>
      <c r="E170" s="203"/>
      <c r="F170" s="226"/>
      <c r="H170" s="54"/>
      <c r="I170" s="100"/>
      <c r="K170" s="346"/>
    </row>
    <row r="171" spans="2:11" s="97" customFormat="1" x14ac:dyDescent="0.25">
      <c r="B171" s="54"/>
      <c r="C171" s="203"/>
      <c r="D171" s="203"/>
      <c r="E171" s="203"/>
      <c r="F171" s="226"/>
      <c r="H171" s="54"/>
      <c r="I171" s="100"/>
      <c r="K171" s="346"/>
    </row>
    <row r="172" spans="2:11" s="97" customFormat="1" x14ac:dyDescent="0.25">
      <c r="B172" s="54"/>
      <c r="C172" s="203"/>
      <c r="D172" s="203"/>
      <c r="E172" s="203"/>
      <c r="F172" s="226"/>
      <c r="H172" s="54"/>
      <c r="I172" s="100"/>
      <c r="K172" s="346"/>
    </row>
    <row r="173" spans="2:11" s="97" customFormat="1" x14ac:dyDescent="0.25">
      <c r="B173" s="54"/>
      <c r="C173" s="203"/>
      <c r="D173" s="203"/>
      <c r="E173" s="203"/>
      <c r="F173" s="226"/>
      <c r="H173" s="54"/>
      <c r="I173" s="100"/>
      <c r="K173" s="346"/>
    </row>
    <row r="174" spans="2:11" s="97" customFormat="1" x14ac:dyDescent="0.25">
      <c r="B174" s="54"/>
      <c r="C174" s="203"/>
      <c r="D174" s="203"/>
      <c r="E174" s="203"/>
      <c r="F174" s="226"/>
      <c r="H174" s="54"/>
      <c r="I174" s="100"/>
      <c r="K174" s="346"/>
    </row>
    <row r="175" spans="2:11" s="97" customFormat="1" x14ac:dyDescent="0.25">
      <c r="B175" s="54"/>
      <c r="C175" s="203"/>
      <c r="D175" s="203"/>
      <c r="E175" s="203"/>
      <c r="F175" s="226"/>
      <c r="H175" s="54"/>
      <c r="I175" s="100"/>
      <c r="K175" s="346"/>
    </row>
    <row r="176" spans="2:11" s="97" customFormat="1" x14ac:dyDescent="0.25">
      <c r="B176" s="54"/>
      <c r="C176" s="203"/>
      <c r="D176" s="203"/>
      <c r="E176" s="203"/>
      <c r="F176" s="226"/>
      <c r="H176" s="54"/>
      <c r="I176" s="100"/>
      <c r="K176" s="346"/>
    </row>
    <row r="177" spans="2:11" s="97" customFormat="1" x14ac:dyDescent="0.25">
      <c r="B177" s="54"/>
      <c r="C177" s="203"/>
      <c r="D177" s="203"/>
      <c r="E177" s="203"/>
      <c r="F177" s="226"/>
      <c r="H177" s="54"/>
      <c r="I177" s="100"/>
      <c r="K177" s="346"/>
    </row>
    <row r="178" spans="2:11" s="97" customFormat="1" x14ac:dyDescent="0.25">
      <c r="B178" s="54"/>
      <c r="C178" s="203"/>
      <c r="D178" s="203"/>
      <c r="E178" s="203"/>
      <c r="F178" s="226"/>
      <c r="H178" s="54"/>
      <c r="I178" s="100"/>
      <c r="K178" s="346"/>
    </row>
    <row r="179" spans="2:11" s="97" customFormat="1" x14ac:dyDescent="0.25">
      <c r="B179" s="54"/>
      <c r="C179" s="203"/>
      <c r="D179" s="203"/>
      <c r="E179" s="203"/>
      <c r="F179" s="226"/>
      <c r="H179" s="54"/>
      <c r="I179" s="100"/>
      <c r="K179" s="346"/>
    </row>
    <row r="180" spans="2:11" s="97" customFormat="1" x14ac:dyDescent="0.25">
      <c r="B180" s="54"/>
      <c r="C180" s="203"/>
      <c r="D180" s="203"/>
      <c r="E180" s="203"/>
      <c r="F180" s="226"/>
      <c r="H180" s="54"/>
      <c r="I180" s="100"/>
      <c r="K180" s="34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Ward 8</vt:lpstr>
      <vt:lpstr>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  <vt:lpstr>Sheet1</vt:lpstr>
      <vt:lpstr>'Ward 10'!Print_Area</vt:lpstr>
      <vt:lpstr>'Ward 11'!Print_Area</vt:lpstr>
      <vt:lpstr>'Ward 12'!Print_Area</vt:lpstr>
      <vt:lpstr>'Ward 13'!Print_Area</vt:lpstr>
      <vt:lpstr>'Ward 14'!Print_Area</vt:lpstr>
      <vt:lpstr>'Ward 15'!Print_Area</vt:lpstr>
      <vt:lpstr>'Ward 16'!Print_Area</vt:lpstr>
      <vt:lpstr>'Ward 17'!Print_Area</vt:lpstr>
      <vt:lpstr>'Ward 18'!Print_Area</vt:lpstr>
      <vt:lpstr>'Ward 19'!Print_Area</vt:lpstr>
      <vt:lpstr>'Ward 20'!Print_Area</vt:lpstr>
      <vt:lpstr>'Ward 21'!Print_Area</vt:lpstr>
      <vt:lpstr>'Ward 4'!Print_Area</vt:lpstr>
      <vt:lpstr>'Ward 5'!Print_Area</vt:lpstr>
      <vt:lpstr>'Ward 6'!Print_Area</vt:lpstr>
      <vt:lpstr>'Ward 7'!Print_Area</vt:lpstr>
      <vt:lpstr>'Ward 9'!Print_Area</vt:lpstr>
    </vt:vector>
  </TitlesOfParts>
  <Company>Fujitsu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Carroll</dc:creator>
  <cp:lastModifiedBy>Chimezie Nzebuka (Strategic Improvement &amp; Performance)</cp:lastModifiedBy>
  <cp:lastPrinted>2017-03-15T10:08:57Z</cp:lastPrinted>
  <dcterms:created xsi:type="dcterms:W3CDTF">2008-04-14T15:09:13Z</dcterms:created>
  <dcterms:modified xsi:type="dcterms:W3CDTF">2025-09-17T13:59:59Z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13b0fc93-de98-4086-af94-aa910323ff4f</vt:lpwstr>
  </property>
  <property fmtid="{D5CDD505-2E9C-101B-9397-08002B2CF9AE}" pid="3" name="Classification">
    <vt:lpwstr>Unclassified</vt:lpwstr>
  </property>
</Properties>
</file>