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imezieN\Downloads\"/>
    </mc:Choice>
  </mc:AlternateContent>
  <xr:revisionPtr revIDLastSave="0" documentId="13_ncr:1_{611A1D98-935B-4B74-A8CD-8DEFE6941778}" xr6:coauthVersionLast="47" xr6:coauthVersionMax="47" xr10:uidLastSave="{00000000-0000-0000-0000-000000000000}"/>
  <bookViews>
    <workbookView xWindow="-110" yWindow="-110" windowWidth="19420" windowHeight="10300" tabRatio="868" firstSheet="8" activeTab="8" xr2:uid="{F58EB33A-315E-4ABF-92B7-6CDDF80ABC7D}"/>
  </bookViews>
  <sheets>
    <sheet name="WDB Summary" sheetId="7" r:id="rId1"/>
    <sheet name="Ward 1" sheetId="8" r:id="rId2"/>
    <sheet name="Ward 2" sheetId="9" r:id="rId3"/>
    <sheet name="Ward 3" sheetId="10" r:id="rId4"/>
    <sheet name="Ward 4" sheetId="11" r:id="rId5"/>
    <sheet name="Ward 5" sheetId="12" r:id="rId6"/>
    <sheet name="Ward 6" sheetId="13" r:id="rId7"/>
    <sheet name="Ward 7" sheetId="14" r:id="rId8"/>
    <sheet name="Ward 8" sheetId="17" r:id="rId9"/>
    <sheet name="Ward 9" sheetId="18" r:id="rId10"/>
    <sheet name="Ward 10" sheetId="19" r:id="rId11"/>
    <sheet name="Ward 11" sheetId="20" r:id="rId12"/>
    <sheet name="Ward 12" sheetId="21" r:id="rId13"/>
    <sheet name="Ward 13" sheetId="23" r:id="rId14"/>
    <sheet name="Ward 14" sheetId="22" r:id="rId15"/>
    <sheet name="Ward 15" sheetId="5" r:id="rId16"/>
    <sheet name="Ward 16" sheetId="24" r:id="rId17"/>
    <sheet name="Ward 17" sheetId="26" r:id="rId18"/>
    <sheet name="Ward 18" sheetId="25" r:id="rId19"/>
    <sheet name="Ward 19" sheetId="27" r:id="rId20"/>
    <sheet name="Ward 20" sheetId="16" r:id="rId21"/>
    <sheet name="Ward 21" sheetId="4" r:id="rId22"/>
    <sheet name="Sheet1" sheetId="28" r:id="rId23"/>
  </sheets>
  <externalReferences>
    <externalReference r:id="rId24"/>
    <externalReference r:id="rId25"/>
  </externalReferences>
  <definedNames>
    <definedName name="_xlnm._FilterDatabase" localSheetId="0" hidden="1">'WDB Summary'!$B$9:$C$30</definedName>
    <definedName name="_xlnm.Print_Area" localSheetId="10">'Ward 10'!$A$1:$J$14</definedName>
    <definedName name="_xlnm.Print_Area" localSheetId="11">'Ward 11'!$A$1:$J$20</definedName>
    <definedName name="_xlnm.Print_Area" localSheetId="12">'Ward 12'!$A$1:$J$12</definedName>
    <definedName name="_xlnm.Print_Area" localSheetId="13">'Ward 13'!$A$1:$J$19</definedName>
    <definedName name="_xlnm.Print_Area" localSheetId="14">'Ward 14'!$A$1:$J$9</definedName>
    <definedName name="_xlnm.Print_Area" localSheetId="15">'Ward 15'!$A$1:$K$30</definedName>
    <definedName name="_xlnm.Print_Area" localSheetId="16">'Ward 16'!$A$1:$J$34</definedName>
    <definedName name="_xlnm.Print_Area" localSheetId="17">'Ward 17'!$A$1:$J$34</definedName>
    <definedName name="_xlnm.Print_Area" localSheetId="18">'Ward 18'!$A$1:$J$16</definedName>
    <definedName name="_xlnm.Print_Area" localSheetId="19">'Ward 19'!$A$1:$J$42</definedName>
    <definedName name="_xlnm.Print_Area" localSheetId="20">'Ward 20'!$A$1:$I$36</definedName>
    <definedName name="_xlnm.Print_Area" localSheetId="21">'Ward 21'!$A$1:$K$23</definedName>
    <definedName name="_xlnm.Print_Area" localSheetId="4">'Ward 4'!$A$6:$I$37</definedName>
    <definedName name="_xlnm.Print_Area" localSheetId="5">'Ward 5'!$A$1:$J$35</definedName>
    <definedName name="_xlnm.Print_Area" localSheetId="6">'Ward 6'!$A$2:$I$16</definedName>
    <definedName name="_xlnm.Print_Area" localSheetId="7">'Ward 7'!$A$2:$H$14</definedName>
    <definedName name="_xlnm.Print_Area" localSheetId="9">'Ward 9'!$A$1:$J$7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7" l="1"/>
  <c r="E15" i="7"/>
  <c r="B29" i="7"/>
  <c r="B27" i="7"/>
  <c r="E10" i="7"/>
  <c r="C10" i="7"/>
  <c r="F2" i="14"/>
  <c r="F16" i="7" s="1"/>
  <c r="F6" i="14"/>
  <c r="D6" i="14"/>
  <c r="E5" i="13"/>
  <c r="G5" i="13"/>
  <c r="G2" i="13"/>
  <c r="F15" i="7" s="1"/>
  <c r="F2" i="9"/>
  <c r="F11" i="7" s="1"/>
  <c r="E5" i="8"/>
  <c r="C5" i="8"/>
  <c r="E2" i="8"/>
  <c r="F10" i="7" s="1"/>
  <c r="E5" i="11"/>
  <c r="E13" i="7" s="1"/>
  <c r="C5" i="11"/>
  <c r="E2" i="11" s="1"/>
  <c r="F13" i="7" s="1"/>
  <c r="F42" i="18"/>
  <c r="F41" i="18"/>
  <c r="F38" i="18"/>
  <c r="F37" i="18"/>
  <c r="F36" i="18"/>
  <c r="F35" i="18"/>
  <c r="F34" i="18"/>
  <c r="F33" i="18"/>
  <c r="F29" i="18"/>
  <c r="F28" i="18"/>
  <c r="F27" i="18"/>
  <c r="F26" i="18"/>
  <c r="F25" i="18"/>
  <c r="F24" i="18"/>
  <c r="F23" i="18"/>
  <c r="F22" i="18"/>
  <c r="F21" i="18"/>
  <c r="F20" i="18"/>
  <c r="F19" i="18"/>
  <c r="F18" i="18"/>
  <c r="F17" i="18"/>
  <c r="F16" i="18"/>
  <c r="F15" i="18"/>
  <c r="F14" i="18"/>
  <c r="F13" i="18"/>
  <c r="F12" i="18"/>
  <c r="F11" i="18"/>
  <c r="F10" i="18"/>
  <c r="F9" i="18"/>
  <c r="F8" i="18"/>
  <c r="F5" i="18" s="1"/>
  <c r="E18" i="7" s="1"/>
  <c r="D5" i="18"/>
  <c r="F2" i="18" s="1"/>
  <c r="F18" i="7" s="1"/>
  <c r="B1" i="18"/>
  <c r="F44" i="17"/>
  <c r="I43" i="17"/>
  <c r="F43" i="17"/>
  <c r="F39" i="17"/>
  <c r="F38" i="17"/>
  <c r="F35" i="17"/>
  <c r="F34" i="17"/>
  <c r="F33" i="17"/>
  <c r="F32" i="17"/>
  <c r="F31" i="17"/>
  <c r="F30" i="17"/>
  <c r="F29" i="17"/>
  <c r="F28" i="17"/>
  <c r="F27" i="17"/>
  <c r="F26" i="17"/>
  <c r="F25" i="17"/>
  <c r="F24" i="17"/>
  <c r="F23" i="17"/>
  <c r="F22" i="17"/>
  <c r="F21" i="17"/>
  <c r="F20" i="17"/>
  <c r="F19" i="17"/>
  <c r="F18" i="17"/>
  <c r="F17" i="17"/>
  <c r="F16" i="17"/>
  <c r="F15" i="17"/>
  <c r="F14" i="17"/>
  <c r="F13" i="17"/>
  <c r="F12" i="17"/>
  <c r="F11" i="17"/>
  <c r="F10" i="17"/>
  <c r="F9" i="17"/>
  <c r="F5" i="17" s="1"/>
  <c r="E17" i="7" s="1"/>
  <c r="F8" i="17"/>
  <c r="D5" i="17"/>
  <c r="C17" i="7" s="1"/>
  <c r="F2" i="17"/>
  <c r="F21" i="12"/>
  <c r="F20" i="12"/>
  <c r="F19" i="12"/>
  <c r="F18" i="12"/>
  <c r="F17" i="12"/>
  <c r="F16" i="12"/>
  <c r="F15" i="12"/>
  <c r="F14" i="12"/>
  <c r="F12" i="12"/>
  <c r="F5" i="12" s="1"/>
  <c r="E14" i="7" s="1"/>
  <c r="F10" i="12"/>
  <c r="F9" i="12"/>
  <c r="F8" i="12"/>
  <c r="D5" i="12"/>
  <c r="F2" i="12" s="1"/>
  <c r="F14" i="7" s="1"/>
  <c r="F5" i="10"/>
  <c r="E12" i="7" s="1"/>
  <c r="D5" i="10"/>
  <c r="C12" i="7" s="1"/>
  <c r="F2" i="10"/>
  <c r="F12" i="7"/>
  <c r="F5" i="9"/>
  <c r="E11" i="7" s="1"/>
  <c r="D5" i="9"/>
  <c r="C11" i="7" s="1"/>
  <c r="B11" i="7"/>
  <c r="C16" i="7"/>
  <c r="F5" i="16"/>
  <c r="D5" i="16"/>
  <c r="E29" i="7" s="1"/>
  <c r="F2" i="16"/>
  <c r="F29" i="7" s="1"/>
  <c r="F5" i="25"/>
  <c r="E27" i="7" s="1"/>
  <c r="D5" i="25"/>
  <c r="C27" i="7" s="1"/>
  <c r="F2" i="25"/>
  <c r="F27" i="7"/>
  <c r="F5" i="4"/>
  <c r="E30" i="7" s="1"/>
  <c r="D5" i="4"/>
  <c r="C30" i="7"/>
  <c r="F2" i="4"/>
  <c r="F30" i="7"/>
  <c r="F5" i="20"/>
  <c r="D5" i="20"/>
  <c r="F2" i="20" s="1"/>
  <c r="F20" i="7" s="1"/>
  <c r="D14" i="7"/>
  <c r="F17" i="7"/>
  <c r="F5" i="19"/>
  <c r="E19" i="7"/>
  <c r="D5" i="19"/>
  <c r="F2" i="19"/>
  <c r="F19" i="7"/>
  <c r="D5" i="5"/>
  <c r="C24" i="7" s="1"/>
  <c r="F2" i="5"/>
  <c r="F24" i="7" s="1"/>
  <c r="D5" i="24"/>
  <c r="C25" i="7" s="1"/>
  <c r="E20" i="7"/>
  <c r="D5" i="27"/>
  <c r="F2" i="27" s="1"/>
  <c r="F28" i="7" s="1"/>
  <c r="F5" i="26"/>
  <c r="E26" i="7" s="1"/>
  <c r="D5" i="26"/>
  <c r="C26" i="7" s="1"/>
  <c r="F2" i="26"/>
  <c r="F26" i="7"/>
  <c r="D5" i="23"/>
  <c r="C22" i="7" s="1"/>
  <c r="F5" i="21"/>
  <c r="E21" i="7"/>
  <c r="D5" i="21"/>
  <c r="C21" i="7" s="1"/>
  <c r="E28" i="7"/>
  <c r="F5" i="24"/>
  <c r="E25" i="7"/>
  <c r="F5" i="5"/>
  <c r="E24" i="7"/>
  <c r="F5" i="22"/>
  <c r="E23" i="7" s="1"/>
  <c r="D5" i="22"/>
  <c r="C23" i="7" s="1"/>
  <c r="F5" i="23"/>
  <c r="E22" i="7"/>
  <c r="D11" i="7"/>
  <c r="D12" i="7"/>
  <c r="B12" i="7"/>
  <c r="B14" i="7"/>
  <c r="D18" i="7"/>
  <c r="B18" i="7"/>
  <c r="D19" i="7"/>
  <c r="B19" i="7"/>
  <c r="D20" i="7"/>
  <c r="B20" i="7"/>
  <c r="D21" i="7"/>
  <c r="B21" i="7"/>
  <c r="D22" i="7"/>
  <c r="B22" i="7"/>
  <c r="D24" i="7"/>
  <c r="D23" i="7"/>
  <c r="B23" i="7"/>
  <c r="D25" i="7"/>
  <c r="B25" i="7"/>
  <c r="B26" i="7"/>
  <c r="B28" i="7"/>
  <c r="B24" i="7"/>
  <c r="B30" i="7"/>
  <c r="D17" i="7"/>
  <c r="C29" i="7"/>
  <c r="C20" i="7"/>
  <c r="C19" i="7"/>
  <c r="F2" i="21"/>
  <c r="F21" i="7"/>
  <c r="F2" i="24"/>
  <c r="F25" i="7"/>
  <c r="F2" i="22"/>
  <c r="F23" i="7"/>
  <c r="C15" i="7"/>
  <c r="D15" i="7"/>
  <c r="E7" i="7" l="1"/>
  <c r="C18" i="7"/>
  <c r="C14" i="7"/>
  <c r="F2" i="23"/>
  <c r="F22" i="7" s="1"/>
  <c r="C28" i="7"/>
  <c r="C13" i="7"/>
  <c r="C7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Macmanus</author>
  </authors>
  <commentList>
    <comment ref="H7" authorId="0" shapeId="0" xr:uid="{B1D1A5A1-CD42-4CDA-A864-57946B9C27AA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W01 - Education
W02 - Culture and Leisure
W03 - Environmental Services
W04 - Non HRA
W05 - Planning and Development
W06 - Community Services
W07 - Social Work
W08 - Central Services to the Public
</t>
        </r>
      </text>
    </comment>
    <comment ref="F9" authorId="0" shapeId="0" xr:uid="{6021EE71-511E-47A0-9220-238D764E4F39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DSRL -£5,000
CCofC £1,000</t>
        </r>
      </text>
    </comment>
    <comment ref="F11" authorId="0" shapeId="0" xr:uid="{DECDAB58-7437-4B8E-A2F1-376F17075F34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SG £5000
Tesco £2000</t>
        </r>
      </text>
    </comment>
    <comment ref="F12" authorId="0" shapeId="0" xr:uid="{F25E6BB9-570E-4DC7-9E99-E61D8FB7EF90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SSF
Event Scotland - £5k</t>
        </r>
      </text>
    </comment>
    <comment ref="F27" authorId="0" shapeId="0" xr:uid="{3B409CC8-3B4B-4B6F-8B0D-61CCDB5DC1B4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Selves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Morrison</author>
  </authors>
  <commentList>
    <comment ref="F8" authorId="0" shapeId="0" xr:uid="{C9B04073-F570-4F5E-88B8-63B098E4642C}">
      <text>
        <r>
          <rPr>
            <b/>
            <sz val="9"/>
            <color indexed="81"/>
            <rFont val="Tahoma"/>
            <family val="2"/>
          </rPr>
          <t>£125 Ward 11</t>
        </r>
      </text>
    </comment>
    <comment ref="F9" authorId="0" shapeId="0" xr:uid="{2110D951-23CA-4341-9979-3F15E802DEFB}">
      <text>
        <r>
          <rPr>
            <b/>
            <sz val="9"/>
            <color indexed="81"/>
            <rFont val="Tahoma"/>
            <family val="2"/>
          </rPr>
          <t>Ward 11 £100</t>
        </r>
      </text>
    </comment>
    <comment ref="F11" authorId="0" shapeId="0" xr:uid="{80BC57B9-211B-4F90-9834-D98513F4BDAC}">
      <text>
        <r>
          <rPr>
            <b/>
            <sz val="9"/>
            <color indexed="81"/>
            <rFont val="Tahoma"/>
            <family val="2"/>
          </rPr>
          <t>£50.71 Ward 11</t>
        </r>
      </text>
    </comment>
    <comment ref="F12" authorId="0" shapeId="0" xr:uid="{2038ED51-982A-4FE0-8B74-D73A96ADD690}">
      <text>
        <r>
          <rPr>
            <b/>
            <sz val="9"/>
            <color indexed="81"/>
            <rFont val="Tahoma"/>
            <family val="2"/>
          </rPr>
          <t>£1500 Ward 11</t>
        </r>
      </text>
    </comment>
    <comment ref="F14" authorId="0" shapeId="0" xr:uid="{760CA98F-AA40-43B5-8BD3-DDA1C11DC36F}">
      <text>
        <r>
          <rPr>
            <b/>
            <sz val="9"/>
            <color indexed="81"/>
            <rFont val="Tahoma"/>
            <family val="2"/>
          </rPr>
          <t>£200 Lochaber Housing Association, £300 in-kind I.C.E</t>
        </r>
      </text>
    </comment>
    <comment ref="F15" authorId="0" shapeId="0" xr:uid="{4BD5B6C9-A297-4EDC-BDF4-CA23281E6E55}">
      <text>
        <r>
          <rPr>
            <b/>
            <sz val="9"/>
            <color indexed="81"/>
            <rFont val="Tahoma"/>
            <family val="2"/>
          </rPr>
          <t>£500 Ward 11</t>
        </r>
      </text>
    </comment>
    <comment ref="F16" authorId="0" shapeId="0" xr:uid="{3D094E70-2DD8-40BC-A8B2-60D6A1E44575}">
      <text>
        <r>
          <rPr>
            <b/>
            <sz val="9"/>
            <color indexed="81"/>
            <rFont val="Tahoma"/>
            <family val="2"/>
          </rPr>
          <t>Ward 11 £1K; HLH £298</t>
        </r>
      </text>
    </comment>
    <comment ref="F18" authorId="0" shapeId="0" xr:uid="{BD956D83-FFC5-48DB-9354-B9732D7621A8}">
      <text>
        <r>
          <rPr>
            <b/>
            <sz val="9"/>
            <color indexed="81"/>
            <rFont val="Tahoma"/>
            <family val="2"/>
          </rPr>
          <t>Ward 11 £6.5K, Jahama Estates InKind £24141, Glen Nevis Estates £1K, Northern Light Consultancy £210; Own Funds (staff time/volunteer days) £5133; Forest Enterprise £1296.</t>
        </r>
      </text>
    </comment>
    <comment ref="F19" authorId="0" shapeId="0" xr:uid="{A3436137-C157-44FB-8586-B9D99E3CE3A7}">
      <text>
        <r>
          <rPr>
            <b/>
            <sz val="9"/>
            <color indexed="81"/>
            <rFont val="Tahoma"/>
            <family val="2"/>
          </rPr>
          <t>£157.50 W11</t>
        </r>
      </text>
    </comment>
    <comment ref="F21" authorId="0" shapeId="0" xr:uid="{F6DFE38C-3296-4131-A66D-1C6CD4795855}">
      <text>
        <r>
          <rPr>
            <b/>
            <sz val="9"/>
            <color indexed="81"/>
            <rFont val="Tahoma"/>
            <family val="2"/>
          </rPr>
          <t>Ward 11 £210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 Macmanus</author>
  </authors>
  <commentList>
    <comment ref="H7" authorId="0" shapeId="0" xr:uid="{E0759A0C-EC26-4E91-853A-B7B7414721B4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W01 - Education
W02 - Culture and Leisure
W03 - Environmental Services
W04 - Non HRA
W05 - Planning and Development
W06 - Community Services
W07 - Social Work
W08 - Central Services to the Public
</t>
        </r>
      </text>
    </comment>
    <comment ref="F9" authorId="0" shapeId="0" xr:uid="{393CADF9-41FB-4DE1-8A71-FA5ED7F8DAC3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DSRL £5,000
CCofC £1,000</t>
        </r>
      </text>
    </comment>
    <comment ref="F12" authorId="0" shapeId="0" xr:uid="{16E6E3B5-DF58-48D6-86E2-3D9CCA238296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SG £5000
Tesco £2000</t>
        </r>
      </text>
    </comment>
    <comment ref="F26" authorId="0" shapeId="0" xr:uid="{EB9DDD78-229F-4E53-AB09-78A5FFFA030E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SSE £20,000
Stroupster
£10,000
Tesco £2,000
Selves £10,000</t>
        </r>
      </text>
    </comment>
    <comment ref="F31" authorId="0" shapeId="0" xr:uid="{B304FDD6-B066-4580-AE1C-98AAA683FE8C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Baillie Wind Farm</t>
        </r>
      </text>
    </comment>
    <comment ref="F38" authorId="0" shapeId="0" xr:uid="{FD0C9BE4-B238-4F7D-A255-99D9470E9F53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FAG - £2,000.00
Self - £1,300.00</t>
        </r>
      </text>
    </comment>
    <comment ref="F39" authorId="0" shapeId="0" xr:uid="{FC2AA412-33EA-481B-BEC6-9787780D9348}">
      <text>
        <r>
          <rPr>
            <b/>
            <sz val="9"/>
            <color indexed="81"/>
            <rFont val="Tahoma"/>
            <family val="2"/>
          </rPr>
          <t>Alex Macmanus:</t>
        </r>
        <r>
          <rPr>
            <sz val="9"/>
            <color indexed="81"/>
            <rFont val="Tahoma"/>
            <family val="2"/>
          </rPr>
          <t xml:space="preserve">
An Comunn - £1,000
Selves - £1160
THC 1and4 - £1,000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Shaw</author>
  </authors>
  <commentList>
    <comment ref="F8" authorId="0" shapeId="0" xr:uid="{686FBC30-8E6D-4175-AA7B-2AF546CFEBE2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£3600 from LEADER
£2500 from SSE
£2000 from SNH
£2500 from NWHG
APPLIED FOR £1500 FROM WARD 1</t>
        </r>
      </text>
    </comment>
    <comment ref="F10" authorId="0" shapeId="0" xr:uid="{F40791D6-8B1B-45D0-B914-BD9C020DD1F1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£870 projected income, £70 Neil Gunn Trust and £1,600 in other funding</t>
        </r>
      </text>
    </comment>
    <comment ref="G15" authorId="0" shapeId="0" xr:uid="{E5226D21-47E3-4D8F-B87C-C91715E20ACF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Stephanie Shaw:
Angeline ordered these and used budget code
Invoice received, Angeline will pay it.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Meg Wilson</author>
    <author>megw</author>
  </authors>
  <commentList>
    <comment ref="E11" authorId="0" shapeId="0" xr:uid="{959D6B20-7DE4-42AB-8CC0-0228F2D164B2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£2000 - Global
£1000 - Serimax
£1000 - Technip
£500 - ICC
£2000 - Pat Munro Foundation
£200 - Public Donations</t>
        </r>
      </text>
    </comment>
    <comment ref="E12" authorId="0" shapeId="0" xr:uid="{0D9CD123-DEEF-4A8A-8D20-0CF54D23284E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£2000 - CFPA
£1000 - Cobbs
£500 - CSI</t>
        </r>
      </text>
    </comment>
    <comment ref="E13" authorId="0" shapeId="0" xr:uid="{60BFCACE-50E5-48A9-A45D-9EF301322BCC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£300 - Polish Consul</t>
        </r>
      </text>
    </comment>
    <comment ref="E18" authorId="1" shapeId="0" xr:uid="{441F88FC-774A-4EE2-B196-C25F4A83DF82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Various as per application</t>
        </r>
      </text>
    </comment>
    <comment ref="E19" authorId="0" shapeId="0" xr:uid="{5D8B1AC9-5AC1-4C9F-BFCE-DA0D8E3E752A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£5000 - Port of Crom Firth, Bein tharsuinn, Cobbs, Invergordon Shrore Excursions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Liz Mackay - Finance</author>
    <author>megw</author>
    <author>Meg Wilson</author>
  </authors>
  <commentList>
    <comment ref="E10" authorId="0" shapeId="0" xr:uid="{82F5D9A1-0326-4FDD-B177-4E4D5F5BCCF9}">
      <text>
        <r>
          <rPr>
            <b/>
            <sz val="9"/>
            <color indexed="81"/>
            <rFont val="Tahoma"/>
            <family val="2"/>
          </rPr>
          <t>Liz Mackay - Finance:</t>
        </r>
        <r>
          <rPr>
            <sz val="9"/>
            <color indexed="81"/>
            <rFont val="Tahoma"/>
            <family val="2"/>
          </rPr>
          <t xml:space="preserve">
£8,000 HC Community Services (awaiting outcome)</t>
        </r>
      </text>
    </comment>
    <comment ref="E12" authorId="1" shapeId="0" xr:uid="{807F2BD5-59AA-4E0D-ADBE-A8024A23D90C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£830 - own resources</t>
        </r>
      </text>
    </comment>
    <comment ref="E16" authorId="2" shapeId="0" xr:uid="{185BA90C-86C9-457F-A159-F9CAC11940F4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£750 - Inverness Area Spots Council - Awaiting Decision
£750 - Ross &amp; Cromarty Sports council - Awaiting Decision</t>
        </r>
      </text>
    </comment>
    <comment ref="E19" authorId="1" shapeId="0" xr:uid="{B9E07896-B18E-4AEA-90EC-875FB573801B}">
      <text>
        <r>
          <rPr>
            <b/>
            <sz val="9"/>
            <color indexed="81"/>
            <rFont val="Tahoma"/>
            <family val="2"/>
          </rPr>
          <t>megw:</t>
        </r>
        <r>
          <rPr>
            <sz val="9"/>
            <color indexed="81"/>
            <rFont val="Tahoma"/>
            <family val="2"/>
          </rPr>
          <t xml:space="preserve">
£1500 - Highland Cross</t>
        </r>
      </text>
    </comment>
    <comment ref="E21" authorId="2" shapeId="0" xr:uid="{75D01878-92B9-427D-B2A0-7C6B48FBC28C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£4000 - Fundraising and Buisness Sponsers</t>
        </r>
      </text>
    </comment>
    <comment ref="E22" authorId="2" shapeId="0" xr:uid="{F9A31452-0768-40A2-B70B-63C3951DFF7D}">
      <text>
        <r>
          <rPr>
            <b/>
            <sz val="9"/>
            <color indexed="81"/>
            <rFont val="Tahoma"/>
            <family val="2"/>
          </rPr>
          <t>Meg Wilson:</t>
        </r>
        <r>
          <rPr>
            <sz val="9"/>
            <color indexed="81"/>
            <rFont val="Tahoma"/>
            <family val="2"/>
          </rPr>
          <t xml:space="preserve">
£500 - Own funds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MacIver</author>
    <author>Stephanie Shaw</author>
  </authors>
  <commentList>
    <comment ref="B8" authorId="0" shapeId="0" xr:uid="{207B7912-2DDF-46A2-B83A-09EC98CAFF77}">
      <text>
        <r>
          <rPr>
            <b/>
            <sz val="9"/>
            <color indexed="81"/>
            <rFont val="Tahoma"/>
            <family val="2"/>
          </rPr>
          <t>Linda MacIver:</t>
        </r>
        <r>
          <rPr>
            <sz val="9"/>
            <color indexed="81"/>
            <rFont val="Tahoma"/>
            <family val="2"/>
          </rPr>
          <t xml:space="preserve">
Processed payment of £175 on 16/04/19 from 18/19 budget</t>
        </r>
      </text>
    </comment>
    <comment ref="F8" authorId="1" shapeId="0" xr:uid="{0684829B-A4E4-4ACB-A31E-860A5160817A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Dingwall in Bloom's own resources</t>
        </r>
      </text>
    </comment>
    <comment ref="D9" authorId="1" shapeId="0" xr:uid="{8951FD4F-C8F7-4188-9A7B-7487322133F5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£40 spent in Tesco - paid with company credit card
£62.50 spent on catering, budget code given when filling in form
£66 charged to code</t>
        </r>
      </text>
    </comment>
    <comment ref="K9" authorId="1" shapeId="0" xr:uid="{89E4B7BB-394F-466F-B80D-81C72E641D44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previously written as £102.50</t>
        </r>
      </text>
    </comment>
    <comment ref="F10" authorId="1" shapeId="0" xr:uid="{D00480E7-9C93-46AB-A1FD-19F59C0D4678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£200 from St Clements School &amp; £200 from Children Services
</t>
        </r>
      </text>
    </comment>
    <comment ref="F11" authorId="1" shapeId="0" xr:uid="{47768EA3-06D7-48F2-B16E-D7D01BAE0FA6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Money made all year round for group from book sales, bring and buy sales and raffles etc. </t>
        </r>
      </text>
    </comment>
    <comment ref="D12" authorId="1" shapeId="0" xr:uid="{4405B31F-8C8A-4871-A9EA-22333618190F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£184.80 - £30.80 (VAT) = £154</t>
        </r>
      </text>
    </comment>
    <comment ref="K12" authorId="1" shapeId="0" xr:uid="{C75AB60F-9372-4D69-ADBC-EFB1D171FF0D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£30.80 VAT</t>
        </r>
      </text>
    </comment>
    <comment ref="D14" authorId="1" shapeId="0" xr:uid="{8827D018-B511-4BC3-8CC8-B083F4387503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Invoice for sponsorship package £150
</t>
        </r>
      </text>
    </comment>
    <comment ref="F15" authorId="1" shapeId="0" xr:uid="{7356CBC1-5801-43DC-A88E-356927B40585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£500 Dr David Summers Charitable Trust 
£400 Lydia Michael Trust
£100 High Life Highland
£200 Glen Wyvis Distilleries 
£870 projected income based on last competition
</t>
        </r>
      </text>
    </comment>
    <comment ref="F21" authorId="1" shapeId="0" xr:uid="{7C800DE3-5817-4599-BFCC-E5CF8BF9F404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Ongoing fundraising activities to fund the remaining £1,200</t>
        </r>
      </text>
    </comment>
    <comment ref="F22" authorId="1" shapeId="0" xr:uid="{B95DE5C7-3F6E-4E49-B51A-80D7762384C6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coded to;
10-22009-000/DE-2000
Ward 8 Dingwall &amp; Seaforth Payments Ext Conts - Labour</t>
        </r>
      </text>
    </comment>
    <comment ref="F24" authorId="1" shapeId="0" xr:uid="{1071CA62-2574-4422-BCA4-81C6B4DD3CEC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£200 Lunch Club Funds
</t>
        </r>
      </text>
    </comment>
    <comment ref="F25" authorId="1" shapeId="0" xr:uid="{CEA00498-7DC5-4F4C-8532-4FC56793F303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MAC Ltd - £600</t>
        </r>
      </text>
    </comment>
    <comment ref="F26" authorId="1" shapeId="0" xr:uid="{4E8510C8-8F70-422C-8C32-4AB82297CDAE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Highland Skatepark Association - £3,000
Round the first project underspend (funds held by CC) - £15,000</t>
        </r>
      </text>
    </comment>
    <comment ref="G27" authorId="1" shapeId="0" xr:uid="{A52E03A2-9E7B-4948-B341-B92663557363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Angeline ordered these and used budget code
Invoice received, Angeline will pay it. </t>
        </r>
      </text>
    </comment>
    <comment ref="K27" authorId="1" shapeId="0" xr:uid="{5A522CA2-02DC-4535-97FE-FBF4C9EB5BF1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15.47+169.17+6=190.64 shown on a3 sheet</t>
        </r>
      </text>
    </comment>
    <comment ref="F30" authorId="1" shapeId="0" xr:uid="{6CC635B3-8BDB-451A-B6C7-E3B0D4327A0C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£16,000 own funds, fees and fundraising</t>
        </r>
      </text>
    </comment>
    <comment ref="F31" authorId="1" shapeId="0" xr:uid="{F0307E2E-BA98-4002-961D-7C30AB83D338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£300 own funds (cash and in kind)
£600 box office, fees and donations
£500 other funding applications tba</t>
        </r>
      </text>
    </comment>
    <comment ref="F33" authorId="1" shapeId="0" xr:uid="{198DED0E-1A01-4A95-A5B6-98EEE0B62EC0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£600 from Museums Galleries Scotland
</t>
        </r>
      </text>
    </comment>
    <comment ref="C38" authorId="1" shapeId="0" xr:uid="{E537E1D3-D208-40CB-9FA8-29AA04338860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INVOICE - £1,140 for reinstating of field where timber extraction took place, hire of 8 tonne digger, operator, banksman and haulage and to sow grass seed (£950 before tax)
Invoice received for £22,656 for section 1&amp;2 completion, days hire of 3x labour and wood chipper and section 3, felling and removal of 21 poplar (£18,880 before tax) </t>
        </r>
      </text>
    </comment>
    <comment ref="D43" authorId="1" shapeId="0" xr:uid="{0E31C642-9DAB-4800-8AB1-2BA174CB95A1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Invoice of £26, 037.32 paid 24/10/18 from Compass Building Construction</t>
        </r>
      </text>
    </comment>
    <comment ref="F43" authorId="1" shapeId="0" xr:uid="{D26E8983-05EB-4663-B25A-C2A68CBE0A1C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£10,000 highland cross
£123,455 SSE Fairburn Windfarm Fund
£50,000 THC capital discretionary fund
£5,600 THC WDB 2017/18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Stephanie Shaw</author>
  </authors>
  <commentList>
    <comment ref="F10" authorId="0" shapeId="0" xr:uid="{75C7847E-669B-410D-9162-2835A6FAD51A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£5000 - Robert Barr's Charitable Trust
£2000 The Cromarty Trust</t>
        </r>
      </text>
    </comment>
    <comment ref="D11" authorId="0" shapeId="0" xr:uid="{5AC78980-641B-48F3-B6D9-0F414D6AB3BA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approx. £41.66 from each ward
</t>
        </r>
      </text>
    </comment>
    <comment ref="F15" authorId="0" shapeId="0" xr:uid="{D0D7D5D1-BEED-421E-AC6E-7921873DF04A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Income is 42% of the costs = £1,722 ?? </t>
        </r>
      </text>
    </comment>
    <comment ref="F16" authorId="0" shapeId="0" xr:uid="{A645A108-EF5E-4BF5-9FEF-E2A6345146AF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£540 from ward 6
£730 from ward 7</t>
        </r>
      </text>
    </comment>
    <comment ref="F17" authorId="0" shapeId="0" xr:uid="{4E7DF57D-4E19-4531-B060-5F10CE9ABB1F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£631,283 raised by congregation since 2004-2018
£3,000 Glogg foundation
£5,000 Beatrice Laing Trust
£65,000 Joseph Rank Trust
£30,000 Ferguson Bequest Fund
£5,000 Baird Trust
£10,000 Robertson Trust
£170,000 loands have been promised
</t>
        </r>
      </text>
    </comment>
    <comment ref="C21" authorId="0" shapeId="0" xr:uid="{F3512834-88AF-433D-BABE-4D263A97E4AF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£10 invoice received and £12.50 invoice received. 
</t>
        </r>
      </text>
    </comment>
    <comment ref="F27" authorId="0" shapeId="0" xr:uid="{BCB645F1-DA6D-43EE-BC33-7669EB423DA1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£608 local fundraising £200 from common good fund</t>
        </r>
      </text>
    </comment>
    <comment ref="F29" authorId="0" shapeId="0" xr:uid="{BA5FA7CB-1DBF-4D6A-A55B-AA2D098B082A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£470 from Fortrose &amp; Rosemarkie Common Good Fund</t>
        </r>
      </text>
    </comment>
    <comment ref="G30" authorId="0" shapeId="0" xr:uid="{32C25633-4B95-4D00-9B47-7163522D0486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Angeline ordered these and used budget code
Invoice received, Angeline will pay it. </t>
        </r>
      </text>
    </comment>
    <comment ref="D32" authorId="0" shapeId="0" xr:uid="{5C5B2356-4089-4E09-B444-508DD50D4C36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Di to cover cost for this financial year then John Mackay, Community Services to provide the next. 
</t>
        </r>
      </text>
    </comment>
    <comment ref="F35" authorId="0" shapeId="0" xr:uid="{5714517F-5132-4A9E-950B-1DE69738E46F}">
      <text>
        <r>
          <rPr>
            <b/>
            <sz val="9"/>
            <color indexed="81"/>
            <rFont val="Tahoma"/>
            <family val="2"/>
          </rPr>
          <t>Stephanie Shaw:</t>
        </r>
        <r>
          <rPr>
            <sz val="9"/>
            <color indexed="81"/>
            <rFont val="Tahoma"/>
            <family val="2"/>
          </rPr>
          <t xml:space="preserve">
£5,000 raised by the young people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Ellen Morrison</author>
  </authors>
  <commentList>
    <comment ref="F8" authorId="0" shapeId="0" xr:uid="{898682F1-269C-4A6C-B578-403E0847C663}">
      <text>
        <r>
          <rPr>
            <b/>
            <sz val="9"/>
            <color indexed="81"/>
            <rFont val="Tahoma"/>
            <family val="2"/>
          </rPr>
          <t>£125 Ward 21</t>
        </r>
      </text>
    </comment>
    <comment ref="F9" authorId="0" shapeId="0" xr:uid="{40FAC6F6-3AC8-40E4-95ED-B5ACC0F36374}">
      <text>
        <r>
          <rPr>
            <b/>
            <sz val="9"/>
            <color indexed="81"/>
            <rFont val="Tahoma"/>
            <family val="2"/>
          </rPr>
          <t>Ward 21 £100</t>
        </r>
      </text>
    </comment>
    <comment ref="F11" authorId="0" shapeId="0" xr:uid="{7B48A5C7-5188-4E13-A909-00B809E0AA04}">
      <text>
        <r>
          <rPr>
            <b/>
            <sz val="9"/>
            <color indexed="81"/>
            <rFont val="Tahoma"/>
            <family val="2"/>
          </rPr>
          <t>£50.71 Ward 21</t>
        </r>
      </text>
    </comment>
    <comment ref="F12" authorId="0" shapeId="0" xr:uid="{833F8222-B6FB-4FAD-9FCC-C7A00F299778}">
      <text>
        <r>
          <rPr>
            <b/>
            <sz val="9"/>
            <color indexed="81"/>
            <rFont val="Tahoma"/>
            <family val="2"/>
          </rPr>
          <t>£36K own funds; £4K M &amp; S energy fund</t>
        </r>
      </text>
    </comment>
    <comment ref="F13" authorId="0" shapeId="0" xr:uid="{3EAF832D-3EC8-46AC-A75B-969553730C78}">
      <text>
        <r>
          <rPr>
            <b/>
            <sz val="9"/>
            <color indexed="81"/>
            <rFont val="Tahoma"/>
            <family val="2"/>
          </rPr>
          <t>£500 own funds; £500 fundraising/sponsorship, £500 In-kind support</t>
        </r>
      </text>
    </comment>
    <comment ref="F14" authorId="0" shapeId="0" xr:uid="{F5A98FAA-46AC-4379-B93F-7D78CBE46C41}">
      <text>
        <r>
          <rPr>
            <b/>
            <sz val="9"/>
            <color indexed="81"/>
            <rFont val="Tahoma"/>
            <family val="2"/>
          </rPr>
          <t>£1500 Ward 21</t>
        </r>
      </text>
    </comment>
    <comment ref="F16" authorId="0" shapeId="0" xr:uid="{7DD1B28E-5B0B-47BC-A358-C77C0E0B50FA}">
      <text>
        <r>
          <rPr>
            <b/>
            <sz val="9"/>
            <color indexed="81"/>
            <rFont val="Tahoma"/>
            <family val="2"/>
          </rPr>
          <t>£500 Ward 21</t>
        </r>
      </text>
    </comment>
    <comment ref="F17" authorId="0" shapeId="0" xr:uid="{5A0CAF16-3DE9-4B41-9AAD-D48C723F1031}">
      <text>
        <r>
          <rPr>
            <b/>
            <sz val="9"/>
            <color indexed="81"/>
            <rFont val="Tahoma"/>
            <family val="2"/>
          </rPr>
          <t>Ward 21 £1K; HLH £298</t>
        </r>
      </text>
    </comment>
    <comment ref="F18" authorId="0" shapeId="0" xr:uid="{D9E59D3B-F29C-4D40-AABF-23D20DEFF823}">
      <text>
        <r>
          <rPr>
            <b/>
            <sz val="9"/>
            <color indexed="81"/>
            <rFont val="Tahoma"/>
            <family val="2"/>
          </rPr>
          <t>Ward 21 £6.5K, Jahama Estates InKind £24141, Glen Nevis Estates £1K, Northern Light Consultancy £210; Own Funds (staff time/volunteer days) £5133; Forest Enterprise £1296.</t>
        </r>
      </text>
    </comment>
    <comment ref="F19" authorId="0" shapeId="0" xr:uid="{59B5DB89-9FB4-4831-B6F4-8A0268D474A1}">
      <text>
        <r>
          <rPr>
            <b/>
            <sz val="9"/>
            <color indexed="81"/>
            <rFont val="Tahoma"/>
            <family val="2"/>
          </rPr>
          <t>£157.50 W21</t>
        </r>
      </text>
    </comment>
    <comment ref="F20" authorId="0" shapeId="0" xr:uid="{2259EAB8-BD36-44C7-8A4C-F218F5C350D7}">
      <text>
        <r>
          <rPr>
            <b/>
            <sz val="9"/>
            <color indexed="81"/>
            <rFont val="Tahoma"/>
            <family val="2"/>
          </rPr>
          <t>Ward 21 £210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Shairon MacArthur</author>
  </authors>
  <commentList>
    <comment ref="F8" authorId="0" shapeId="0" xr:uid="{BEF78003-F546-420B-A2CE-009AED3FCB14}">
      <text>
        <r>
          <rPr>
            <b/>
            <sz val="9"/>
            <color indexed="81"/>
            <rFont val="Tahoma"/>
            <family val="2"/>
          </rPr>
          <t>Shairon MacArthur:</t>
        </r>
        <r>
          <rPr>
            <sz val="9"/>
            <color indexed="81"/>
            <rFont val="Tahoma"/>
            <family val="2"/>
          </rPr>
          <t xml:space="preserve">
Rotary Club of Strathspey £150
Own funds £100</t>
        </r>
      </text>
    </comment>
    <comment ref="F10" authorId="0" shapeId="0" xr:uid="{BCA7C92F-59D6-4C89-A126-06E795933FC6}">
      <text>
        <r>
          <rPr>
            <b/>
            <sz val="9"/>
            <color indexed="81"/>
            <rFont val="Tahoma"/>
            <family val="2"/>
          </rPr>
          <t>Shairon MacArthur:</t>
        </r>
        <r>
          <rPr>
            <sz val="9"/>
            <color indexed="81"/>
            <rFont val="Tahoma"/>
            <family val="2"/>
          </rPr>
          <t xml:space="preserve">
Donations £200
Approcah to CC for contribution £50
Other community funding sources £300</t>
        </r>
      </text>
    </comment>
    <comment ref="F11" authorId="0" shapeId="0" xr:uid="{9BC1251E-01F0-490A-96CC-C1DCE45F4539}">
      <text>
        <r>
          <rPr>
            <b/>
            <sz val="9"/>
            <color indexed="81"/>
            <rFont val="Tahoma"/>
            <family val="2"/>
          </rPr>
          <t xml:space="preserve">Shairon MacArthur:
</t>
        </r>
        <r>
          <rPr>
            <sz val="9"/>
            <color indexed="81"/>
            <rFont val="Tahoma"/>
            <family val="2"/>
          </rPr>
          <t>Awards for All £9000
Foundation Scotland £2000
Gordon and Ena Baxter Foundation £2000
NCC own funds £5004</t>
        </r>
      </text>
    </comment>
    <comment ref="F12" authorId="0" shapeId="0" xr:uid="{78FEEBE6-C8FF-4758-A7E6-22FABA5DFB96}">
      <text>
        <r>
          <rPr>
            <b/>
            <sz val="9"/>
            <color indexed="81"/>
            <rFont val="Tahoma"/>
            <family val="2"/>
          </rPr>
          <t>Shairon MacArthur:</t>
        </r>
        <r>
          <rPr>
            <sz val="9"/>
            <color indexed="81"/>
            <rFont val="Tahoma"/>
            <family val="2"/>
          </rPr>
          <t xml:space="preserve">
CC's Own funds
 </t>
        </r>
      </text>
    </comment>
    <comment ref="F13" authorId="0" shapeId="0" xr:uid="{4A3E67C9-C976-4C6C-B239-DB552283B7B1}">
      <text>
        <r>
          <rPr>
            <b/>
            <sz val="9"/>
            <color indexed="81"/>
            <rFont val="Tahoma"/>
            <family val="2"/>
          </rPr>
          <t>Shairon MacArthur:</t>
        </r>
        <r>
          <rPr>
            <sz val="9"/>
            <color indexed="81"/>
            <rFont val="Tahoma"/>
            <family val="2"/>
          </rPr>
          <t xml:space="preserve">
C&amp;A CDT - own funds</t>
        </r>
      </text>
    </comment>
    <comment ref="F14" authorId="0" shapeId="0" xr:uid="{0F778F95-1D33-4253-8884-31DA341F863F}">
      <text>
        <r>
          <rPr>
            <b/>
            <sz val="9"/>
            <color indexed="81"/>
            <rFont val="Tahoma"/>
            <family val="2"/>
          </rPr>
          <t>Shairon MacArthur:</t>
        </r>
        <r>
          <rPr>
            <sz val="9"/>
            <color indexed="81"/>
            <rFont val="Tahoma"/>
            <family val="2"/>
          </rPr>
          <t xml:space="preserve">
Abernethy School Parent Council funds
</t>
        </r>
      </text>
    </comment>
    <comment ref="F15" authorId="0" shapeId="0" xr:uid="{A9562C70-A8E9-413C-9D25-9C9DDD2C3795}">
      <text>
        <r>
          <rPr>
            <b/>
            <sz val="9"/>
            <color indexed="81"/>
            <rFont val="Tahoma"/>
            <family val="2"/>
          </rPr>
          <t>Shairon MacArthur:</t>
        </r>
        <r>
          <rPr>
            <sz val="9"/>
            <color indexed="81"/>
            <rFont val="Tahoma"/>
            <family val="2"/>
          </rPr>
          <t xml:space="preserve">
Badenoch &amp; Strathspey Orienteering Club own funds £163</t>
        </r>
      </text>
    </comment>
    <comment ref="F16" authorId="0" shapeId="0" xr:uid="{8E4EC1CF-2A8F-41D1-BEB3-FD084A7DB723}">
      <text>
        <r>
          <rPr>
            <b/>
            <sz val="9"/>
            <color indexed="81"/>
            <rFont val="Tahoma"/>
            <family val="2"/>
          </rPr>
          <t>Shairon MacArthur:</t>
        </r>
        <r>
          <rPr>
            <sz val="9"/>
            <color indexed="81"/>
            <rFont val="Tahoma"/>
            <family val="2"/>
          </rPr>
          <t xml:space="preserve">
Kingussie STEM Group £200</t>
        </r>
      </text>
    </comment>
  </commentList>
</comments>
</file>

<file path=xl/sharedStrings.xml><?xml version="1.0" encoding="utf-8"?>
<sst xmlns="http://schemas.openxmlformats.org/spreadsheetml/2006/main" count="1783" uniqueCount="906">
  <si>
    <t>Info Updated</t>
  </si>
  <si>
    <t>Ward No</t>
  </si>
  <si>
    <t>Lead Service</t>
  </si>
  <si>
    <t>WARD 13</t>
  </si>
  <si>
    <t>WARD 15</t>
  </si>
  <si>
    <t>WARD 16</t>
  </si>
  <si>
    <t>WARD 17</t>
  </si>
  <si>
    <t>WARD 18</t>
  </si>
  <si>
    <t>WARD 19</t>
  </si>
  <si>
    <t>WARD 20</t>
  </si>
  <si>
    <t>WARD 21</t>
  </si>
  <si>
    <t>WARD 2</t>
  </si>
  <si>
    <t>WARD 3</t>
  </si>
  <si>
    <t>WARD 5</t>
  </si>
  <si>
    <t>WARD 9</t>
  </si>
  <si>
    <t>WARD 10</t>
  </si>
  <si>
    <t>WARD 11</t>
  </si>
  <si>
    <t>WARD 12</t>
  </si>
  <si>
    <t>Project No</t>
  </si>
  <si>
    <t>Name of Project &amp; Project Description</t>
  </si>
  <si>
    <t>Completed /  Paid</t>
  </si>
  <si>
    <t>Contribution Totals todate</t>
  </si>
  <si>
    <t>Total Cost of Project (£)</t>
  </si>
  <si>
    <t>WDB Contribution 
(£)</t>
  </si>
  <si>
    <t>Partner Contribution
(£)</t>
  </si>
  <si>
    <t>Ward Discretionary Budget Balance</t>
  </si>
  <si>
    <t>WDB Contributions 
(£)</t>
  </si>
  <si>
    <t>Last updated:</t>
  </si>
  <si>
    <t>Ward Manager - Robbie Bain</t>
  </si>
  <si>
    <t>Ward Manager - Dot Ferguson</t>
  </si>
  <si>
    <t>Inverness Millburn</t>
  </si>
  <si>
    <t>Culloden &amp; Ardersier</t>
  </si>
  <si>
    <t>Ward Manager - Charles Stephen</t>
  </si>
  <si>
    <t>Updated</t>
  </si>
  <si>
    <t>Ward Manager - Diane Agnew</t>
  </si>
  <si>
    <t>WARD 14</t>
  </si>
  <si>
    <t>Balance</t>
  </si>
  <si>
    <t>Sharepoint</t>
  </si>
  <si>
    <t xml:space="preserve">Last updated: </t>
  </si>
  <si>
    <t xml:space="preserve">Web updated: </t>
  </si>
  <si>
    <t>BACS/Cheque</t>
  </si>
  <si>
    <t>Integra</t>
  </si>
  <si>
    <t>Ward Manager - David Haas</t>
  </si>
  <si>
    <t>Contribution Totals to date</t>
  </si>
  <si>
    <t>Per Integra</t>
  </si>
  <si>
    <t xml:space="preserve">Aird &amp; Loch Ness </t>
  </si>
  <si>
    <t xml:space="preserve">Inverness West </t>
  </si>
  <si>
    <t>Inverness Central</t>
  </si>
  <si>
    <t>Inveness Ness-side</t>
  </si>
  <si>
    <t>Nairn &amp; Cawdor</t>
  </si>
  <si>
    <t xml:space="preserve">Inverness South </t>
  </si>
  <si>
    <t>Caol &amp; Mallaig</t>
  </si>
  <si>
    <t>Fort William &amp; Ardnamurchan</t>
  </si>
  <si>
    <t>Eilean a'Cheo</t>
  </si>
  <si>
    <t>Ward Manager - Willie Mackinnon</t>
  </si>
  <si>
    <t>Ward Manager - Liz Cowie</t>
  </si>
  <si>
    <t>Badenoch &amp; Strathspey</t>
  </si>
  <si>
    <t>Wester Ross, Strathpeffer &amp; Lochalsh</t>
  </si>
  <si>
    <t>Black Isle</t>
  </si>
  <si>
    <t>WARD 8</t>
  </si>
  <si>
    <t xml:space="preserve">Dingwall &amp; Seaforth </t>
  </si>
  <si>
    <t>WARD DISCRETIONARY BUDGETS - 2018-19</t>
  </si>
  <si>
    <t>WARD DISCRETIONARY BUDGETS - 2018-2019</t>
  </si>
  <si>
    <t>WARD DISCRETIONARY BUDGETS  2018-2019</t>
  </si>
  <si>
    <t>Millburn Academy: Tanzania trip with the vine trust</t>
  </si>
  <si>
    <t>BACS</t>
  </si>
  <si>
    <t>Ward Manager - Alex Macmanus</t>
  </si>
  <si>
    <t>SG14411</t>
  </si>
  <si>
    <t>Caitness Chamber of Commerce - assist with running Caithness Transport Forum</t>
  </si>
  <si>
    <t>W08</t>
  </si>
  <si>
    <t>Inverness Royal Academy: Alladale Wilderness Expedition</t>
  </si>
  <si>
    <t>Inverness Royal Academy: History excursion to First Wold War Battlefields in Belgium and France</t>
  </si>
  <si>
    <t>Central Primary School: Raising attainment in literacy</t>
  </si>
  <si>
    <t>Teanassie Primary School Parent Council: Support for school transport costs</t>
  </si>
  <si>
    <t>Central Primary School – whole school trip June 2018</t>
  </si>
  <si>
    <t xml:space="preserve">Baillie Cup Committee: Baillie Cup (Multi-ward) </t>
  </si>
  <si>
    <t>25/05/2018</t>
  </si>
  <si>
    <t>Thurso and Northwest Caithness            +£1250 VO scheme</t>
  </si>
  <si>
    <t>SG14514</t>
  </si>
  <si>
    <t>Association of Caithness Community Councils - to assist with the running of their Village Office Scheme for 2018/19 costing £6,500 Split with Ward 3</t>
  </si>
  <si>
    <t xml:space="preserve">Central Primary School: Whole school trip </t>
  </si>
  <si>
    <t>James Cameron Community Centre (High Life Highland): Pre-school gymnastics</t>
  </si>
  <si>
    <t xml:space="preserve">3rd Inverness (Crown) Scout Group: Attendance at Scot Jam 2018 </t>
  </si>
  <si>
    <t>Milton of Leys PS: Making a Difference Outdoors</t>
  </si>
  <si>
    <t>CHEQUE</t>
  </si>
  <si>
    <t>3rd Inverness ( Crown) Scout Group:Attendance at ScotJam 2018</t>
  </si>
  <si>
    <t xml:space="preserve">Golden Retriever Club of Scotland: Guisachan Gathering </t>
  </si>
  <si>
    <t>SG14505</t>
  </si>
  <si>
    <t>Lochaber Agricultural Society - Lochaber Agricultural Show-Children's Tent</t>
  </si>
  <si>
    <t>SG14074</t>
  </si>
  <si>
    <t>Tain and District Youth Cafe YMCA - Tain Youth Cafe Operational and Running Costs</t>
  </si>
  <si>
    <t>SG14147</t>
  </si>
  <si>
    <t>Seaboard Memorial Hall - Village Assistance Project</t>
  </si>
  <si>
    <t>SG14236</t>
  </si>
  <si>
    <t>Tain &amp; District Development Trust  - Community Market</t>
  </si>
  <si>
    <t>SG14423</t>
  </si>
  <si>
    <t>Tain Over 60s Club - Club Social Outings/Events</t>
  </si>
  <si>
    <t>Tain Task Force - Tain Environmental Improvements Worker (Burgh Officer)</t>
  </si>
  <si>
    <t>SG14874</t>
  </si>
  <si>
    <t>High Life Highland - Ross-Shire Safe Highlander Event</t>
  </si>
  <si>
    <t>SG14468</t>
  </si>
  <si>
    <t>Invergordon Community Council - Community Truck – Repairs &amp; Renewals, Road tax, Insurance, MOT.</t>
  </si>
  <si>
    <t>SG14492</t>
  </si>
  <si>
    <t>Invergordon Old Town Residents Association - High St Planters and Metal Barrels</t>
  </si>
  <si>
    <t>SG14526</t>
  </si>
  <si>
    <t>Invergordon Community Council - Town Bench Maintenance</t>
  </si>
  <si>
    <t>SG14571</t>
  </si>
  <si>
    <t>SG14365</t>
  </si>
  <si>
    <t>Skye Dance (plus £500 from 2017/18)</t>
  </si>
  <si>
    <t>SG14393</t>
  </si>
  <si>
    <t>Kilmuir Community Council</t>
  </si>
  <si>
    <t>£10, 500</t>
  </si>
  <si>
    <t>SG14463</t>
  </si>
  <si>
    <t>Uig Community Council</t>
  </si>
  <si>
    <t>SG14490</t>
  </si>
  <si>
    <t>Portree &amp; Braes Community Council</t>
  </si>
  <si>
    <t>0030357522 : INV</t>
  </si>
  <si>
    <t xml:space="preserve">Hilton Parish Church: Hilton Children and Families Project </t>
  </si>
  <si>
    <t>James Cameron Community Centre Service Review Group: Dalneigh Summer Gala</t>
  </si>
  <si>
    <t>For The Right Reasons: Updated History of Merkinch</t>
  </si>
  <si>
    <t>Signpost INC: Recovery Café</t>
  </si>
  <si>
    <t>SG14651</t>
  </si>
  <si>
    <t xml:space="preserve">Safe Highlander 2018 - bus hire from Dunnetts Transport.  £1,491.00 with Ward 3 </t>
  </si>
  <si>
    <t>SG14645</t>
  </si>
  <si>
    <t>Science 03 - to assist with the running of the Caithness International Science Festival 2019 costing £32.8k. Shared with Ward 3</t>
  </si>
  <si>
    <t>SG14567</t>
  </si>
  <si>
    <t>W02</t>
  </si>
  <si>
    <t>11.05.18</t>
  </si>
  <si>
    <t>15.05.18</t>
  </si>
  <si>
    <t>21.05.18</t>
  </si>
  <si>
    <t>13.06.18</t>
  </si>
  <si>
    <t>15.06.18</t>
  </si>
  <si>
    <t>14.06.18</t>
  </si>
  <si>
    <t>18.06.18</t>
  </si>
  <si>
    <t>05.07.18</t>
  </si>
  <si>
    <t>02.08.18</t>
  </si>
  <si>
    <t>SG14495</t>
  </si>
  <si>
    <t>North West Highlands UNESCO Global Geopark - Road signs</t>
  </si>
  <si>
    <t>SG14577</t>
  </si>
  <si>
    <t>SG14613</t>
  </si>
  <si>
    <t>Gairloch Community Hall: Everything under one Roof</t>
  </si>
  <si>
    <t>SG14616</t>
  </si>
  <si>
    <t>Staffin Community Trust</t>
  </si>
  <si>
    <t>3rd Inverness (Crown) Scouts: Attendance at ScotJam 2018</t>
  </si>
  <si>
    <t>Strathnairn Farmers Association: Vintage Rally Committee</t>
  </si>
  <si>
    <t>NessBookFest: NessBookFest 2018</t>
  </si>
  <si>
    <t>Kinmylies PS: Relax Kids Family Sessions</t>
  </si>
  <si>
    <t>Kiltarlity Hall Association: Replacing hazardous flooring on the stage at Community Hall</t>
  </si>
  <si>
    <t>The Clachan Comar Fund: Secure Clachan Comar</t>
  </si>
  <si>
    <t>Merkinch Primary School Parent Council: Christmas Shool Pantomime Trip</t>
  </si>
  <si>
    <t>Highland Synchronized Ice Skating Teams: Entry to Ice Skating Championships in 2019</t>
  </si>
  <si>
    <t>12th Inverness Boys Brigade: French Opal Coast Adventure Summer 2019</t>
  </si>
  <si>
    <t>08.05.18</t>
  </si>
  <si>
    <t>09.05.118</t>
  </si>
  <si>
    <t>09.05.18</t>
  </si>
  <si>
    <t>SG14683</t>
  </si>
  <si>
    <t>Invergordon 1st Responders</t>
  </si>
  <si>
    <t>01.10.18</t>
  </si>
  <si>
    <t>03.10.18</t>
  </si>
  <si>
    <t>SG14698</t>
  </si>
  <si>
    <t>Invergordon Community Council bonfire</t>
  </si>
  <si>
    <t>04.10.18</t>
  </si>
  <si>
    <t>SG14699</t>
  </si>
  <si>
    <t xml:space="preserve">Invergordon Community Council Polish Remembrance day event </t>
  </si>
  <si>
    <t>SG14749</t>
  </si>
  <si>
    <t>Invergordon Community Council - Maintenance of the town centre furniture</t>
  </si>
  <si>
    <t>06.11.18</t>
  </si>
  <si>
    <t>0030363611 : INV</t>
  </si>
  <si>
    <t>SG14671</t>
  </si>
  <si>
    <t>Collie &amp; Mackenzie Heritage Group</t>
  </si>
  <si>
    <t>SG14673</t>
  </si>
  <si>
    <t>SEALL</t>
  </si>
  <si>
    <t>BSGI Parent Council: School woodland orienteering project</t>
  </si>
  <si>
    <t>Beauly &amp; District Care Project: Beauly Cares Community Garden</t>
  </si>
  <si>
    <t>Beauly Community Council: Improvements to North &amp; South Village entrances</t>
  </si>
  <si>
    <t>Glen Albyn Camanachd Association: Glenurquhart Shinty Festival</t>
  </si>
  <si>
    <t>Glenurquhart High School: Upgrade our Gym</t>
  </si>
  <si>
    <t>12th Inverness Boys Brigade: French Opal Coast Adventure- Summer 2019</t>
  </si>
  <si>
    <t>Duncraig Indoor Bowling Club: Purchase of Bowls Carpet</t>
  </si>
  <si>
    <t>Crown Community Association: Repair of Pendulum Seat Combo in Walker Park</t>
  </si>
  <si>
    <t>Inverness High School: S1 transition project 2019</t>
  </si>
  <si>
    <t>Community Services - resurfacing footpath on Island Bank Road</t>
  </si>
  <si>
    <t>Community Services (roads)</t>
  </si>
  <si>
    <t>Drumnadrochit Baby and Toddler Group: Ongoing activities for local children</t>
  </si>
  <si>
    <t>Lochardil &amp; Drummond Community Council: Sign Board- Archaeological Finds in Culduthel</t>
  </si>
  <si>
    <t>Scottish Surfing Federation - to assist with the running of the Scottish National Surfing Championships 2019 at Thurso over the Easter weekend.</t>
  </si>
  <si>
    <t>SG14807</t>
  </si>
  <si>
    <t>SG14808</t>
  </si>
  <si>
    <t>SG14809</t>
  </si>
  <si>
    <t>PB - Caithness Disabled Access Panel - assist with running the Caithness Accessible Toilet Award Scheme</t>
  </si>
  <si>
    <t>SG14810</t>
  </si>
  <si>
    <t>PB - Apex Gymnastics Club - assist with purchase of equipment for new club</t>
  </si>
  <si>
    <t>SG14812</t>
  </si>
  <si>
    <t>PB - Hearing and Sight Care - assist with lipreading classes</t>
  </si>
  <si>
    <t>SG14813</t>
  </si>
  <si>
    <t>PB - Caithness Broch Project - assist with running Prehistoric Survival</t>
  </si>
  <si>
    <t>SG14815</t>
  </si>
  <si>
    <t>SG14816</t>
  </si>
  <si>
    <t>SG14818</t>
  </si>
  <si>
    <t>PB - Caithness Defibrillator Campaign Group - to assist with purchase of Public Access Defibrillators (PADs)</t>
  </si>
  <si>
    <t>SG14819</t>
  </si>
  <si>
    <t>SG14820</t>
  </si>
  <si>
    <t>PB - The John O'Groats Mill Trust - redevelopment of John O'Groats Mill into a community and cultural hub</t>
  </si>
  <si>
    <t>SG14821</t>
  </si>
  <si>
    <t>SG14822</t>
  </si>
  <si>
    <t>SG14823</t>
  </si>
  <si>
    <t>SG14824</t>
  </si>
  <si>
    <t>PB - Noss Parent Council - establishment of wheelchair access path at Noss forest</t>
  </si>
  <si>
    <t>SG14826</t>
  </si>
  <si>
    <t>PB - Seafarers Memorial Group - establish a permanent memorial to those lost at sea at the Braehead Wick</t>
  </si>
  <si>
    <t>SG14827</t>
  </si>
  <si>
    <t>SG14828</t>
  </si>
  <si>
    <t>PB - 1st Wick Scout Group - assist with garden renovation</t>
  </si>
  <si>
    <t>SG14829</t>
  </si>
  <si>
    <t>PB - The Wick Society - assit with their Heritage for Schools project</t>
  </si>
  <si>
    <t>SG14830</t>
  </si>
  <si>
    <t>PB - Wick Christmas Lights - set up of Santaland at the Rosebank</t>
  </si>
  <si>
    <t>SG14831</t>
  </si>
  <si>
    <t>SG14832</t>
  </si>
  <si>
    <t>PB - Science03 - assist with the running costs for the Caithness International Science Festival 2019</t>
  </si>
  <si>
    <t>13.11.18</t>
  </si>
  <si>
    <t>16.11.18</t>
  </si>
  <si>
    <t>SG14780</t>
  </si>
  <si>
    <t>Saltburn &amp; Westwood Community Council - Bench Repair</t>
  </si>
  <si>
    <t>20.12.18</t>
  </si>
  <si>
    <t>21.12.18</t>
  </si>
  <si>
    <t>SG14509</t>
  </si>
  <si>
    <t>SG14803</t>
  </si>
  <si>
    <t>The Community Council of the Royal Burgh of Tain - Old Folks' New Year Party</t>
  </si>
  <si>
    <t>04.01.19</t>
  </si>
  <si>
    <t>08.01.19</t>
  </si>
  <si>
    <t>SG14750</t>
  </si>
  <si>
    <t>Portmahomack Over 60s Club - Xmas meal/party</t>
  </si>
  <si>
    <t>07.12.18</t>
  </si>
  <si>
    <t>11.12.18</t>
  </si>
  <si>
    <t>13.12.18</t>
  </si>
  <si>
    <t>SG14854</t>
  </si>
  <si>
    <t>Tain Task Force - Environmental Improvements</t>
  </si>
  <si>
    <t>27.12.18</t>
  </si>
  <si>
    <t>Inverness High School: S1 Outdoor Transition Project 2019</t>
  </si>
  <si>
    <t>Raigmore Primary School: Swimming Lesson transportation</t>
  </si>
  <si>
    <t>Raigmore Primary School: Primary 7 Residential Trip</t>
  </si>
  <si>
    <t>Road markings (20mph) on Balnakyle Rd</t>
  </si>
  <si>
    <t>Bus shelters</t>
  </si>
  <si>
    <t>Balloch Primary School Parent Council: 2019 Primary Ski Trip</t>
  </si>
  <si>
    <t>Inshes Primary School: Getting a De-Fib for the school community</t>
  </si>
  <si>
    <t>Community Services: Installation of a barrier at Myrtletown Park</t>
  </si>
  <si>
    <t>Highland Synchronized Ice Skating Teams: Entry Ice Skating Championships</t>
  </si>
  <si>
    <t>Inverness Blitz: Highland Academy Community League - Festivals at the Bught Park</t>
  </si>
  <si>
    <t>Muirtown Primary School: STEM Developments</t>
  </si>
  <si>
    <t>Inverness High School: Croatia Operation Wallecea Expedition 2019</t>
  </si>
  <si>
    <t xml:space="preserve">Inverness High School: Go Kart Fabrication </t>
  </si>
  <si>
    <t>Central Primary School: P7 Residential Trip to Loch Eil</t>
  </si>
  <si>
    <t>Street Name - Advertising</t>
  </si>
  <si>
    <t>SG14895</t>
  </si>
  <si>
    <t xml:space="preserve">The Flower Patch - 2 poppy wreaths for Civic Leader and Lord Lieutenant for Remembrance Day ceremony 2018. </t>
  </si>
  <si>
    <t>Science 03 - to assist with the running of the Caithness International Science Festival 2019 costing £32.8k. Shared with Ward 2</t>
  </si>
  <si>
    <t>SG14918</t>
  </si>
  <si>
    <t>Caithness Chamber of Commerce - Annual membership renewal for 2018/2019</t>
  </si>
  <si>
    <t>Dalneigh Primary School: P7 Residential Trip to Loch Eil</t>
  </si>
  <si>
    <t>Last updated: 22/02/2019</t>
  </si>
  <si>
    <t xml:space="preserve">Safe Highlander 2018 - bus hire from Dunnetts transport. £1,491.00 with Ward 2 </t>
  </si>
  <si>
    <t>Caithness Chamber of Commerce - assist with running Caithness Transport Forum</t>
  </si>
  <si>
    <t>Association of Caithness Community Councils - to assist with the running of their Village Office Scheme for 2018/19 costing £6,500 Split with Ward 2</t>
  </si>
  <si>
    <t>SG14979</t>
  </si>
  <si>
    <t>PPP Ltd - Hall hire costs for YCYC PB event held on 26th January 2019</t>
  </si>
  <si>
    <t>Alness Community Council -flowers</t>
  </si>
  <si>
    <t>SG15010</t>
  </si>
  <si>
    <t>SG14982</t>
  </si>
  <si>
    <t>Invergordon Social Club room for ICC</t>
  </si>
  <si>
    <t>6.2.19</t>
  </si>
  <si>
    <t>SG14987</t>
  </si>
  <si>
    <t>Ross Sutherland Rugby Club - Ross Sutherland Rugby Club Clubhouse Development Project</t>
  </si>
  <si>
    <t>SG14990</t>
  </si>
  <si>
    <t>Invergordon Community Council - Flowers project Town Centre Invergordon</t>
  </si>
  <si>
    <t>SG14687</t>
  </si>
  <si>
    <t>Highland Synchronized Ice Skating Teams - Entry for Teams</t>
  </si>
  <si>
    <t xml:space="preserve">Balintore &amp; District Residents Group - kitchen equipment </t>
  </si>
  <si>
    <t>SG14946</t>
  </si>
  <si>
    <t>Seabord Community Polytunnel Group - Seabord Community Polytunnel Group</t>
  </si>
  <si>
    <t>26.02.19</t>
  </si>
  <si>
    <t>28.02.19</t>
  </si>
  <si>
    <t xml:space="preserve">Jrock Milton </t>
  </si>
  <si>
    <t>0030418328 : INV</t>
  </si>
  <si>
    <t>0030418329 : INV</t>
  </si>
  <si>
    <t>0030397684: INV</t>
  </si>
  <si>
    <t>0030398498: INV</t>
  </si>
  <si>
    <t>0030397685: INV</t>
  </si>
  <si>
    <t>OATS - RTIF Application Storr Dev. Paths Brief/Survey works</t>
  </si>
  <si>
    <t>0030427926 : INV</t>
  </si>
  <si>
    <t>Royal British Legion - wreath</t>
  </si>
  <si>
    <t>0030396607 : INV</t>
  </si>
  <si>
    <t xml:space="preserve">PDU - Portree Parking Job No. YCKTK0002 </t>
  </si>
  <si>
    <t>SG15005</t>
  </si>
  <si>
    <t>Struan Community Development Group</t>
  </si>
  <si>
    <t>SG15012</t>
  </si>
  <si>
    <t>Broadford &amp; Strath Community Company</t>
  </si>
  <si>
    <t>0030430300 : INV</t>
  </si>
  <si>
    <t>Last updated: 06/03/2019</t>
  </si>
  <si>
    <t>Hilton Community Centre Management Committee: Afternoon Tea for Elderly</t>
  </si>
  <si>
    <t>Rainbows- Beauly 1st Pack Brownies: Rainbows Unit 5-7 Years</t>
  </si>
  <si>
    <t>St Josephs RC Parent Council: Central Football Club</t>
  </si>
  <si>
    <t>Inverness Royal Academy: Romania Trip</t>
  </si>
  <si>
    <t>Ardersier Primary School: P7 Residential to Dalguise Perthshire</t>
  </si>
  <si>
    <t>Glenurquhart rural Community Association (GURCA): GURCA Community Action Plan</t>
  </si>
  <si>
    <t>Glenurquhart Childcare Centre: New Webpage</t>
  </si>
  <si>
    <t>PB per CEO - 1st Thurso Scout Group - assist with replacing the Scout Hall floor</t>
  </si>
  <si>
    <t>2018/2019</t>
  </si>
  <si>
    <t>PB per CEO - Caithness Pony Club - assist with riding training for members and friends</t>
  </si>
  <si>
    <t>PB per CEO - Caithness Community Connections - assist with running Activities 4 All</t>
  </si>
  <si>
    <t>PB per CEO - Caithness KLICS (Kids living in caring situations) - assist with running chill out sessions</t>
  </si>
  <si>
    <t>PB per CEO - John O'Groats book festival - running supporting young readers sessions</t>
  </si>
  <si>
    <t>PB per CEO - Keiss Family Community Project - assist with developing Robertson Crescent play park</t>
  </si>
  <si>
    <t>PB per CEO - Caithness Motocross Club - assist with purchase of new cabin and portaloo facilities</t>
  </si>
  <si>
    <t>PB per CEO - No Limits Caithness - running life skills project during Saturday and holiday club</t>
  </si>
  <si>
    <t>PB per CEO - Thurso Community Development Trust (TCDT) - assist with purchase of Thurso community fridge.</t>
  </si>
  <si>
    <t>PB per CEO - Mr &amp; Mrs Blood Drop - assist with annual Arts and Crfat Exhibition at the Latheron Hall</t>
  </si>
  <si>
    <t>SG15072</t>
  </si>
  <si>
    <t>Caithness Food Bank - donation from residue of Discretionary Budget</t>
  </si>
  <si>
    <t>PB per CEO- Mr &amp; Mrs Blood Drop - assist with annual Arts and Crfat Exhibition at the Latheron Hall</t>
  </si>
  <si>
    <t>SG15040</t>
  </si>
  <si>
    <t>FEIS GHALLAIBH/Caithness Feis - assist with the running of traditional music workshops for childen under 18. Costed at £4,826</t>
  </si>
  <si>
    <t>SG15050</t>
  </si>
  <si>
    <t>Caithnes and Sutherland Provincial Mod Committee - to assit with running the 2019 Caithness and Sutherland Provincial Mod in Wick. Costed at £4,160.00</t>
  </si>
  <si>
    <t>SG15061</t>
  </si>
  <si>
    <t>Royal Burgh of Wick Community Council - to assist with the preperation and treatment of the viewing platform at the north side of the Wick river.</t>
  </si>
  <si>
    <t>SG15062</t>
  </si>
  <si>
    <t>Royal Burgh of Wick Community Council - to assist with the widening of the path on the norgh side of the Wick river and west of the Coghill Bridge.</t>
  </si>
  <si>
    <t>SG15063</t>
  </si>
  <si>
    <t>Wick and East Caithness   +£1,490 from PB, +£165.80 from PB,+£9,464.05 from old CP</t>
  </si>
  <si>
    <t>Ward Manager - Alex Macmanus   +£1,250 VO Scheme + £9,385.00 PB CEO</t>
  </si>
  <si>
    <t>SG15013</t>
  </si>
  <si>
    <t>High Life Highland - support from East Caithness Community Campus for the Mey games (Invictus) competitors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</si>
  <si>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</si>
  <si>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SharePoint</t>
  </si>
  <si>
    <t>SG14523</t>
  </si>
  <si>
    <t>Dingwall In Bloom - Provision of Floral Displays in Dingwall</t>
  </si>
  <si>
    <t>W03</t>
  </si>
  <si>
    <t>DS001/19</t>
  </si>
  <si>
    <t>-</t>
  </si>
  <si>
    <t>Democracy Awareness : Dingwall Primary at Council Offices, Dingwall</t>
  </si>
  <si>
    <t>DS002/19</t>
  </si>
  <si>
    <t>Pupil from St Clements to attend Royal Wedding Reception on 19 May 2018</t>
  </si>
  <si>
    <t>DS003/19</t>
  </si>
  <si>
    <t>SG14719</t>
  </si>
  <si>
    <t>Maryburgh Lunch Club - Strathspey Railway Excursion and Transport to Aviemore (Pending: further information required)</t>
  </si>
  <si>
    <t>DS004/19</t>
  </si>
  <si>
    <t>Monumental Sculptor by John Hood &amp; Sons - Stone/Plaque  "Dingwall Mod 1991"</t>
  </si>
  <si>
    <t>DS005/19</t>
  </si>
  <si>
    <t>SG14525</t>
  </si>
  <si>
    <t>Rotary Club of Dingwall - The Great Feil Maree</t>
  </si>
  <si>
    <t>DS006/19</t>
  </si>
  <si>
    <t>Black Isle Show - Sponsorship Package "Supreme Champion and Runner Up Cattle section</t>
  </si>
  <si>
    <t>DS007/19</t>
  </si>
  <si>
    <t>SG14591</t>
  </si>
  <si>
    <t>The Neil Gunn Trust - Neil Gunn Writing Competition 2018-2019</t>
  </si>
  <si>
    <t>DS008/19</t>
  </si>
  <si>
    <t>Dingwall Community Council - Christmas Illumination of the Town Clock</t>
  </si>
  <si>
    <t>w02</t>
  </si>
  <si>
    <t>DS009/19</t>
  </si>
  <si>
    <t>Dingwall Academy - 10th School Anniversary</t>
  </si>
  <si>
    <t>26/2/19 Steven Wright processed internal recharge to Dingwall Academy (10-10418-A10-DB3010)</t>
  </si>
  <si>
    <t>DS010/19</t>
  </si>
  <si>
    <t>SG14573</t>
  </si>
  <si>
    <t>The Safe Highlander Event - High Life Highland</t>
  </si>
  <si>
    <t>DS012/19</t>
  </si>
  <si>
    <t>SG14718</t>
  </si>
  <si>
    <t>Dingwall Means Business - Dingwall BID Survey Distribution</t>
  </si>
  <si>
    <t>DS013/19</t>
  </si>
  <si>
    <t>SG14688</t>
  </si>
  <si>
    <t>Highland Synchronized Ice Skating Teams - Entry Fee, Travel &amp; Accomodation</t>
  </si>
  <si>
    <t xml:space="preserve">24/1/19 Lucy Mackay processed payment on behalf of Dot Ferguson </t>
  </si>
  <si>
    <t>DS014/19</t>
  </si>
  <si>
    <t>SG14743</t>
  </si>
  <si>
    <t>Conon Bridge Community Council - Conon Senior Citizen Christmas Party</t>
  </si>
  <si>
    <t>DS015/19</t>
  </si>
  <si>
    <t>Higher Ground Community Services Ltd. - Dingwall Emergency Clean Up</t>
  </si>
  <si>
    <t>SG14771</t>
  </si>
  <si>
    <t>Conon Bridge Lunch Club - Christmas Lunch</t>
  </si>
  <si>
    <t>DS016/19</t>
  </si>
  <si>
    <t>SG14753</t>
  </si>
  <si>
    <t xml:space="preserve">Maryburgh Amenities Company Ltd - Senior Citizens Event </t>
  </si>
  <si>
    <t>DS017/19</t>
  </si>
  <si>
    <t>SG14760</t>
  </si>
  <si>
    <t>Muir of Ord Community Council - BMX Track Refurbishment</t>
  </si>
  <si>
    <t>DS018/19</t>
  </si>
  <si>
    <t>Rememberance Wreaths</t>
  </si>
  <si>
    <t>DS019/19</t>
  </si>
  <si>
    <t>SG14776</t>
  </si>
  <si>
    <t>Dingwall Firebrigade Community Company - Senior Citizens Event</t>
  </si>
  <si>
    <t>DS020/19</t>
  </si>
  <si>
    <t>SG14783</t>
  </si>
  <si>
    <t>Muir of Ord Community Council - Senior Citizens Christmas Party</t>
  </si>
  <si>
    <t>DS021/19</t>
  </si>
  <si>
    <t>SG14989</t>
  </si>
  <si>
    <t>Conon &amp; Maryburgh Outdoor Bowling Club - Installing new synthetic bankings, edges</t>
  </si>
  <si>
    <t>21/02/2019</t>
  </si>
  <si>
    <t>DS022/19</t>
  </si>
  <si>
    <t>SG14930</t>
  </si>
  <si>
    <t>Dingwall Players - Word on the street festival</t>
  </si>
  <si>
    <t>28/01/2019</t>
  </si>
  <si>
    <t>DS023/19</t>
  </si>
  <si>
    <t>SG15090</t>
  </si>
  <si>
    <t>Dingwall Firebrigade Community Company - Bunting Decoration for Dingwall Gala</t>
  </si>
  <si>
    <t>DS024/19</t>
  </si>
  <si>
    <t>SG14618</t>
  </si>
  <si>
    <t>Dingwall Museum Trust - Replacement Photocopier</t>
  </si>
  <si>
    <t>26/02/2019</t>
  </si>
  <si>
    <t>DS025/19</t>
  </si>
  <si>
    <t>SG15054</t>
  </si>
  <si>
    <t>Muir of Ord Community Council - Play Area Project</t>
  </si>
  <si>
    <t>DS026/19</t>
  </si>
  <si>
    <t>SG15041</t>
  </si>
  <si>
    <t xml:space="preserve">Maryburgh Community Council - Maryburgh in Bloom </t>
  </si>
  <si>
    <t>DS027/19</t>
  </si>
  <si>
    <t>DCGF</t>
  </si>
  <si>
    <t>Apex Trees – Work at Jubilee Park, River Peffery (DCGF)</t>
  </si>
  <si>
    <t>DS011/19</t>
  </si>
  <si>
    <t>CAPITAL DISCRETIONARY</t>
  </si>
  <si>
    <t>Capital Muir of Ord Hall and Facilities Company - Village Hall Refurbishment</t>
  </si>
  <si>
    <t>Muir of Ord Hall and Facilities Company - Village Hall Refurbishment</t>
  </si>
  <si>
    <t>SG14388</t>
  </si>
  <si>
    <t>Resolis Friendship Group - Support &amp; Advancement for Elderly Citizens</t>
  </si>
  <si>
    <t>BI001/19</t>
  </si>
  <si>
    <t>SG14548</t>
  </si>
  <si>
    <t>Fortrose and Rosemarkie Community Council - Printing of leaflets for the Dolphin Shuttle Bus</t>
  </si>
  <si>
    <t>BI002/19</t>
  </si>
  <si>
    <t>SG14428</t>
  </si>
  <si>
    <t>Rosemarkie Caves Project - Archaeological Excavation of Black Isle Caves, Phase 3</t>
  </si>
  <si>
    <t>BI003/19</t>
  </si>
  <si>
    <t>SG14456</t>
  </si>
  <si>
    <t>Baillie Cup Committee - Baillie Cup (REJECTED)</t>
  </si>
  <si>
    <t>BI004/19</t>
  </si>
  <si>
    <t>Bus Shelter at Fortrose Town Hall - Community Transport Benefits (Chanonry Point  Community Transport Benefits/Marketing) INTERNAL TRANSFER</t>
  </si>
  <si>
    <t>BI005/19</t>
  </si>
  <si>
    <t>SG14912</t>
  </si>
  <si>
    <t>Resolis Community Arts - Purchase costs of staging and lighting</t>
  </si>
  <si>
    <t>BI006/19</t>
  </si>
  <si>
    <t>SG14497</t>
  </si>
  <si>
    <t>Cromarty and Resolis Film Society - Annual Film Season 2018/19</t>
  </si>
  <si>
    <t>BI007/19</t>
  </si>
  <si>
    <t>SG14572</t>
  </si>
  <si>
    <t>High Life Highland - Ross-shire Safe Highlander Event</t>
  </si>
  <si>
    <t>W01</t>
  </si>
  <si>
    <t>BI008/19</t>
  </si>
  <si>
    <t>SG14850</t>
  </si>
  <si>
    <t xml:space="preserve">Fortrose Free Church of Scotland - Fortrose Free Church new build </t>
  </si>
  <si>
    <t>BI009/19</t>
  </si>
  <si>
    <t>SG14552</t>
  </si>
  <si>
    <t>Fortrose Academy - school trip to Scottish Parliament</t>
  </si>
  <si>
    <t>BI010/19</t>
  </si>
  <si>
    <t>SG14629</t>
  </si>
  <si>
    <t>Ross-shire Pony Club - National UK Eventing Championships 2018 (REJECTED)</t>
  </si>
  <si>
    <t>BI011/19</t>
  </si>
  <si>
    <t>SG14761</t>
  </si>
  <si>
    <t>Groam House Museum - External Essential Works Project</t>
  </si>
  <si>
    <t>BI012/19</t>
  </si>
  <si>
    <t>Dingwall Spar (Wilson &amp; Lawrie) Newspapers</t>
  </si>
  <si>
    <t>BI013/19</t>
  </si>
  <si>
    <t>SG14684</t>
  </si>
  <si>
    <t xml:space="preserve">Inverness Orienteering Group - Black Isle Schools </t>
  </si>
  <si>
    <t>BI014/19</t>
  </si>
  <si>
    <t>SG14720</t>
  </si>
  <si>
    <t>1st Avoch Sea Scouts - refitting of Scout Yacht Freebyrd &amp; LED Lighting for the training and community centre</t>
  </si>
  <si>
    <t>BI015/19</t>
  </si>
  <si>
    <t>SG14689</t>
  </si>
  <si>
    <t>Highland Synchronized Ice Skating Teams -  Entry Fee, Travel &amp; Accomodation</t>
  </si>
  <si>
    <t>24/01/2019 - Lucy Mackay processed payment on behalf of Dot Ferguson</t>
  </si>
  <si>
    <t>BI016/19</t>
  </si>
  <si>
    <t>BI017/19</t>
  </si>
  <si>
    <t>SG14738</t>
  </si>
  <si>
    <t>Cromarty Primary School Parent Council - Eden Court Pantomine trip</t>
  </si>
  <si>
    <t>BI018/19</t>
  </si>
  <si>
    <t>SG14744</t>
  </si>
  <si>
    <t>Cromarty &amp; Disctrict Community Council - Cromarty Monday Lunch Club</t>
  </si>
  <si>
    <t>BI019/19</t>
  </si>
  <si>
    <t>SG14782</t>
  </si>
  <si>
    <t>Black Isle Men's Shed</t>
  </si>
  <si>
    <t>BI020/19</t>
  </si>
  <si>
    <t>SG15089</t>
  </si>
  <si>
    <t>Fortrose &amp; Rosemarkie Community Council - The Seaforth Portraits in Fortrose Town Hall  CG F&amp;R</t>
  </si>
  <si>
    <t>BI021/19</t>
  </si>
  <si>
    <t>BI022/19</t>
  </si>
  <si>
    <t>BI023/19</t>
  </si>
  <si>
    <t>SG14833</t>
  </si>
  <si>
    <t>Ferintosh Community Council - Maintenance of THC owned landscaped area beside B9169 in heart of Culbokie</t>
  </si>
  <si>
    <t>BI024/19</t>
  </si>
  <si>
    <t>SG14929</t>
  </si>
  <si>
    <t>High Life Highland - Schools Out Sizzling Summer Programme 2019</t>
  </si>
  <si>
    <t>BI025/19</t>
  </si>
  <si>
    <t>SG14947</t>
  </si>
  <si>
    <t>Findon Hall Management Committee - Findon Village Hall (Funding towards Roof Works, Structural Survey)</t>
  </si>
  <si>
    <t>BI026/19</t>
  </si>
  <si>
    <t>SG14948</t>
  </si>
  <si>
    <t>1st Avoch Sea Scouts - World Scout Jamboree Event</t>
  </si>
  <si>
    <t>BI027/19</t>
  </si>
  <si>
    <t>SG15066</t>
  </si>
  <si>
    <t xml:space="preserve">Fortrose Bowling Club - Mower for Bowling Green </t>
  </si>
  <si>
    <t>BI028/19</t>
  </si>
  <si>
    <t>SG15076</t>
  </si>
  <si>
    <t>Fortrose and Rosemarkie Community Council - Chanonry Point Information Leaflet</t>
  </si>
  <si>
    <t>BI029/19</t>
  </si>
  <si>
    <t>SG14781</t>
  </si>
  <si>
    <t>Findon Hall Management Committee - Findon Village Hall</t>
  </si>
  <si>
    <t>SG14745 (Common Good Fund)</t>
  </si>
  <si>
    <t>Cromarty &amp; Disctrict CC - Cromarty Monday Lunch Club</t>
  </si>
  <si>
    <t>SG14991</t>
  </si>
  <si>
    <t>Highland Council - Contribution towards saluting dais SSD parade 6/5/18</t>
  </si>
  <si>
    <t>SG14992</t>
  </si>
  <si>
    <t>HC - Nevis Range - Additional UCI tickets for schoolchildren</t>
  </si>
  <si>
    <t>SG14648</t>
  </si>
  <si>
    <t>HC - Glen Nevis Holidays -Pre-dinner drinks for guests from Dudley 17/8/18</t>
  </si>
  <si>
    <t>SG14563</t>
  </si>
  <si>
    <t>Knoydart Foundation - New community office</t>
  </si>
  <si>
    <t>SG14622</t>
  </si>
  <si>
    <t xml:space="preserve">Room 13 - Peer to Peer Learning </t>
  </si>
  <si>
    <t>SG14643</t>
  </si>
  <si>
    <t>Caol Regeneration Company - Thomas Telford Corpach Marina (pre-construction phase detailed design)</t>
  </si>
  <si>
    <t>SG14754</t>
  </si>
  <si>
    <t>ACTIVE 8 - Rural Schools Transport Project</t>
  </si>
  <si>
    <t>SG14844</t>
  </si>
  <si>
    <t>Highland Mountain Culture Association Ltd - Fort William Mountain Festival</t>
  </si>
  <si>
    <t>SG14933</t>
  </si>
  <si>
    <t>High Life Highland - Lochaber Safe Highlander 2019</t>
  </si>
  <si>
    <t>SG14952</t>
  </si>
  <si>
    <t>Nevis Partnership - Glen Nevis, Improved Facilities to Support Recreational Activity</t>
  </si>
  <si>
    <t>SG14997</t>
  </si>
  <si>
    <t xml:space="preserve">HC - 9 Shields for Cruise Ship Visits 2019 </t>
  </si>
  <si>
    <t>SG15033</t>
  </si>
  <si>
    <t>HC - Costs associated with Remembrance Sunday 2018</t>
  </si>
  <si>
    <t>SG15056</t>
  </si>
  <si>
    <t>High Life Highland - Mallaig Mental Health Project</t>
  </si>
  <si>
    <t>SG14839</t>
  </si>
  <si>
    <t>Voluntary Action Lochaber - Lochaber Community Partnership Locality Engagement Work</t>
  </si>
  <si>
    <t>SG14682</t>
  </si>
  <si>
    <t>Inspire, Create, Empower (I.C.E) - Tots Tunes</t>
  </si>
  <si>
    <t>SG14950</t>
  </si>
  <si>
    <t>Kinlochlovin' - School Ski Trip to Austria Jan 2020</t>
  </si>
  <si>
    <t>SG14996</t>
  </si>
  <si>
    <t>HC - Fort William Underpass - panel cleaning (test panel)</t>
  </si>
  <si>
    <t>SG15003</t>
  </si>
  <si>
    <t xml:space="preserve">Fort William Underpass - Wrap stainless steel Panel </t>
  </si>
  <si>
    <t>SG14869</t>
  </si>
  <si>
    <t xml:space="preserve">HC - CJS - works to undertake graffiti removal &amp; refresh of paint </t>
  </si>
  <si>
    <t>SG15075</t>
  </si>
  <si>
    <t>Sunart Community Council - Replacement external seating and planters</t>
  </si>
  <si>
    <t>SG14998</t>
  </si>
  <si>
    <t>HC - Building Maintenance - cleaning signs at end of West Highland Way</t>
  </si>
  <si>
    <t>SG15029</t>
  </si>
  <si>
    <t xml:space="preserve">HC - application Advertising Consent </t>
  </si>
  <si>
    <t>SG15052</t>
  </si>
  <si>
    <t>HC - Community Services - new bench for Kinlochmore Cemetery</t>
  </si>
  <si>
    <t>Croy Primary School: Dalguise Trip</t>
  </si>
  <si>
    <t>Ardersier Community Council: Additional Support</t>
  </si>
  <si>
    <t>Balloch Community Council: Additional Support</t>
  </si>
  <si>
    <t>Croy &amp; Culloden Moor Community Council: Additional Support</t>
  </si>
  <si>
    <t xml:space="preserve">Smithton &amp; Culloden Community Council: Additional Support </t>
  </si>
  <si>
    <t xml:space="preserve">Smithton Residents Association: Core Funding Support </t>
  </si>
  <si>
    <t>Balloch Primary: School Fund</t>
  </si>
  <si>
    <t>Duncan Forbes Primary: School Fund</t>
  </si>
  <si>
    <t>Ardersier Primary: School Fund</t>
  </si>
  <si>
    <t>Culloden Academy: Additional support to pupil equity fund</t>
  </si>
  <si>
    <t>Croy Primary: School Fund</t>
  </si>
  <si>
    <t>Smithton Primary: School Fund</t>
  </si>
  <si>
    <t xml:space="preserve">Ardersier War Memorial </t>
  </si>
  <si>
    <t>Internal Recharge</t>
  </si>
  <si>
    <t>3x SIDS</t>
  </si>
  <si>
    <t>PB Cannich Bridge Primary School Parent Council- Ukeleles</t>
  </si>
  <si>
    <t xml:space="preserve">Glen Moriston Hall 20th Anniversary </t>
  </si>
  <si>
    <t>PB Loch Ness Film Festival (Zombie Filmaking)</t>
  </si>
  <si>
    <t>Corporate Comms Facebook Recharge for W12 PB</t>
  </si>
  <si>
    <t>Last updated:  01/06/2019</t>
  </si>
  <si>
    <t>Register Inspection Charleston Woods</t>
  </si>
  <si>
    <t>Last updated: 01/06/2019</t>
  </si>
  <si>
    <t>Grit Bins</t>
  </si>
  <si>
    <t>Interal Recharge</t>
  </si>
  <si>
    <t>Old Edinburgh Road Clearance of Footpath</t>
  </si>
  <si>
    <t>Purchase of bench</t>
  </si>
  <si>
    <t>Installation of Bench</t>
  </si>
  <si>
    <t xml:space="preserve">Westhill Indoor Bowling Club: Mats </t>
  </si>
  <si>
    <t>Strathdearn Primary School: Removal of Wall</t>
  </si>
  <si>
    <t>28/03/2019</t>
  </si>
  <si>
    <t>SG14642</t>
  </si>
  <si>
    <t>Cinema Nairn - 10th Anniversary Film Festival</t>
  </si>
  <si>
    <t>21.09.18</t>
  </si>
  <si>
    <t>24.09.18</t>
  </si>
  <si>
    <t>SG14767</t>
  </si>
  <si>
    <t>Nairn Drama Ltd - Pantomime Sponsorship</t>
  </si>
  <si>
    <t>01.11.18</t>
  </si>
  <si>
    <t>02.11.18</t>
  </si>
  <si>
    <t>04.04.19</t>
  </si>
  <si>
    <t>SG14768</t>
  </si>
  <si>
    <t>Royal British Legion Scotland, Nairn - Remembrance Wreaths</t>
  </si>
  <si>
    <t>31.10.18</t>
  </si>
  <si>
    <t>SG14800</t>
  </si>
  <si>
    <t>Nairn BID Limited - 2018 Christmas Lights Swtich on event</t>
  </si>
  <si>
    <t>30.11.18</t>
  </si>
  <si>
    <t>04.12.18</t>
  </si>
  <si>
    <t>Nairn Rotary Club - 2017 Christmas lights - refund of remaining balance</t>
  </si>
  <si>
    <t>08.02.19</t>
  </si>
  <si>
    <t>Nairn BID Limited - 2018 Christmas Lights - remaining contribution</t>
  </si>
  <si>
    <t>12.02.19</t>
  </si>
  <si>
    <t>SG15018</t>
  </si>
  <si>
    <t>NICE - All Abilities Path restoration project</t>
  </si>
  <si>
    <t>01.03.19</t>
  </si>
  <si>
    <t>05.03.19</t>
  </si>
  <si>
    <t>SG15037</t>
  </si>
  <si>
    <t>Nairn County Cricket Club - Cricket 4 All</t>
  </si>
  <si>
    <t>29.03.19</t>
  </si>
  <si>
    <t>02.04.19</t>
  </si>
  <si>
    <t>SG15048</t>
  </si>
  <si>
    <t>Nairn PLAY - Play equipment at Riverside</t>
  </si>
  <si>
    <t>SG15078</t>
  </si>
  <si>
    <t>Nairn Book &amp; Arts Festival - 2019 programme printing costs</t>
  </si>
  <si>
    <t>SG  14565</t>
  </si>
  <si>
    <t>Feis Spe Ltd - Instruments for Young People's Programme of Musical Activities</t>
  </si>
  <si>
    <t>SG 14747</t>
  </si>
  <si>
    <t>Legion Scotland - Wreaths for Armistice Services</t>
  </si>
  <si>
    <t>SG 14873</t>
  </si>
  <si>
    <t>Aviemore Business Association - Goal Posts</t>
  </si>
  <si>
    <t>SG 14735</t>
  </si>
  <si>
    <t>Newtonmore Camanachd Club - Purchase of tractor and roller/mower</t>
  </si>
  <si>
    <t>SG 15106</t>
  </si>
  <si>
    <t>Cromdale &amp; Advie CC - Transfer of Cromdale Pavilion to Community Development Trust, Fees</t>
  </si>
  <si>
    <t>SG 15067</t>
  </si>
  <si>
    <t>Cromdale &amp; Advie Communuity Development Trust - Transfer of Cromdale Pavilion from Community Council- Fees</t>
  </si>
  <si>
    <t>SG 15070</t>
  </si>
  <si>
    <t>Abernethy Primary School Parent Council - Nurserry school garden project</t>
  </si>
  <si>
    <t>SG 15107</t>
  </si>
  <si>
    <t>Badenoch &amp; Strathspey Orienteering Club - Intoduction to orienteering course</t>
  </si>
  <si>
    <t>SG 15074</t>
  </si>
  <si>
    <t>Kingussie STEM Group - Pilot School Programmers After School Club</t>
  </si>
  <si>
    <t>SG 14926</t>
  </si>
  <si>
    <t>Aviemore CC - Flower Tubs for Grampian Road</t>
  </si>
  <si>
    <t>SG 14927</t>
  </si>
  <si>
    <t>Boat of Garten CC - All Abilities Paths Project</t>
  </si>
  <si>
    <t>SG 14973</t>
  </si>
  <si>
    <t>Carrbridge CC - "Porridge" signage for village</t>
  </si>
  <si>
    <t>SG 15064</t>
  </si>
  <si>
    <t>Cromdale &amp; Advie CC - Installation of new noticeboards</t>
  </si>
  <si>
    <t>SG 15044</t>
  </si>
  <si>
    <t>Dulnain Bridge CC - Refurbishment of noticeboards and paintinf of village farm machinery</t>
  </si>
  <si>
    <t>SG 14974</t>
  </si>
  <si>
    <t>Grantwon on Spey CC - Improvement of area around sunken gardens at Garth Hotel</t>
  </si>
  <si>
    <t>SG 15043</t>
  </si>
  <si>
    <t>Kincraig CC - Speeding Road Signs - Smiley Faces</t>
  </si>
  <si>
    <t>SG 14975</t>
  </si>
  <si>
    <t>Kingussie CC - Jubilee Paths Project</t>
  </si>
  <si>
    <t>SG 14928</t>
  </si>
  <si>
    <t>Laggan CC - Community Council website and community noticeboards</t>
  </si>
  <si>
    <t>SG 15065</t>
  </si>
  <si>
    <t>Nethybridge CC - Completion of renovation works on the old summer house in the grounds of Abernethy churchyard</t>
  </si>
  <si>
    <t>SG 15000</t>
  </si>
  <si>
    <t>Newtonmore CC - Village Art Installation Project</t>
  </si>
  <si>
    <t>WRSL01/19</t>
  </si>
  <si>
    <t>SG14460</t>
  </si>
  <si>
    <t xml:space="preserve">Scottish Community Drama Association: National Youth Drama Festival </t>
  </si>
  <si>
    <t>WRSL 02/19</t>
  </si>
  <si>
    <t>The Neil Gunn Trust - Viewpoint leaflet; Neil Gunn Writing Competition 2018-19</t>
  </si>
  <si>
    <t>WRSL 03/19</t>
  </si>
  <si>
    <t>WRSL 05/19</t>
  </si>
  <si>
    <t>SG14678</t>
  </si>
  <si>
    <t>Ullapool Book Festival - Outreach work</t>
  </si>
  <si>
    <t>WRSL07/19</t>
  </si>
  <si>
    <t>Remembrance Wreaths</t>
  </si>
  <si>
    <t>WRSL 08/19</t>
  </si>
  <si>
    <t>SG14798</t>
  </si>
  <si>
    <t>Lochcarron Village Hall Association</t>
  </si>
  <si>
    <t>WRSL 09/19</t>
  </si>
  <si>
    <t>SG14856</t>
  </si>
  <si>
    <t>Applecross Community Company: Community Land-use plan</t>
  </si>
  <si>
    <t>WRSL 10/19</t>
  </si>
  <si>
    <t>SG14913</t>
  </si>
  <si>
    <t>Wester Ross Growing Communities Associations - Purchase of fruit trees</t>
  </si>
  <si>
    <t>WRSL 11/19</t>
  </si>
  <si>
    <t>SG14939</t>
  </si>
  <si>
    <t>Skye &amp; Wester Ross Fisheries Trust: Kerrysdale Rhododendron Removal</t>
  </si>
  <si>
    <t>WRSL 12/19</t>
  </si>
  <si>
    <t>SG14968</t>
  </si>
  <si>
    <t>Gairloch and Loch Ewe Action Forum (GALE) - Gairloch and Loch Ewe Planning for Real</t>
  </si>
  <si>
    <t>WRSL 13/19</t>
  </si>
  <si>
    <t>SG15006</t>
  </si>
  <si>
    <t>Aultbea Hall Management Committee - Fencing off Dangerous Building</t>
  </si>
  <si>
    <t>WRSL14/19</t>
  </si>
  <si>
    <t>Last Updated:</t>
  </si>
  <si>
    <t>Last updated: 22/01/2020</t>
  </si>
  <si>
    <t>SG 15118</t>
  </si>
  <si>
    <t>Kingussie Camanachd Club</t>
  </si>
  <si>
    <t>SG 15028</t>
  </si>
  <si>
    <t>07.03.19</t>
  </si>
  <si>
    <t>19.03.19</t>
  </si>
  <si>
    <t>20.03.19</t>
  </si>
  <si>
    <t xml:space="preserve">SG15009 </t>
  </si>
  <si>
    <t>Jrock - Newmore</t>
  </si>
  <si>
    <t>SG14632</t>
  </si>
  <si>
    <t>Ross-shire Pony Club - UK Nat Pony Club championships</t>
  </si>
  <si>
    <t>SG14774</t>
  </si>
  <si>
    <t>Signage for Nigg Old Church</t>
  </si>
  <si>
    <t>28.1.19</t>
  </si>
  <si>
    <t>01.03.18</t>
  </si>
  <si>
    <t xml:space="preserve">paint for railings </t>
  </si>
  <si>
    <t>Beach awards</t>
  </si>
  <si>
    <t>15.3.19</t>
  </si>
  <si>
    <t xml:space="preserve">wreaths </t>
  </si>
  <si>
    <t>2.12.18</t>
  </si>
  <si>
    <t>Completed/ Paid</t>
  </si>
  <si>
    <t>BACS/ Cheque</t>
  </si>
  <si>
    <t xml:space="preserve">Community Services (footpaths) </t>
  </si>
  <si>
    <t>WARD 6</t>
  </si>
  <si>
    <t>WARD 7</t>
  </si>
  <si>
    <t>Last updated: 31/03/2019</t>
  </si>
  <si>
    <t>SG 14471</t>
  </si>
  <si>
    <t>SG 14479</t>
  </si>
  <si>
    <t>SG 14494</t>
  </si>
  <si>
    <t>SG 14556</t>
  </si>
  <si>
    <t>SG 14486</t>
  </si>
  <si>
    <t>SG 14543</t>
  </si>
  <si>
    <t>SG 14551</t>
  </si>
  <si>
    <t>SG14611</t>
  </si>
  <si>
    <t>SG14852</t>
  </si>
  <si>
    <t>SG14704</t>
  </si>
  <si>
    <t>SG14857</t>
  </si>
  <si>
    <t>SG14931</t>
  </si>
  <si>
    <t>SG15079</t>
  </si>
  <si>
    <t>SG15051</t>
  </si>
  <si>
    <t>Paid</t>
  </si>
  <si>
    <t xml:space="preserve"> </t>
  </si>
  <si>
    <t>W4</t>
  </si>
  <si>
    <t>SG14575</t>
  </si>
  <si>
    <t>WRSL 04/19</t>
  </si>
  <si>
    <t>SG14659</t>
  </si>
  <si>
    <t>WRSL 06/19</t>
  </si>
  <si>
    <t>NOTE:</t>
  </si>
  <si>
    <t>Project applications highlighted in yellow await consideration by Members</t>
  </si>
  <si>
    <t>Budget Balance shows the budget position IF projects for consideration were approved in full</t>
  </si>
  <si>
    <t>SG 14441</t>
  </si>
  <si>
    <t>SG 14464</t>
  </si>
  <si>
    <t>SG 14467</t>
  </si>
  <si>
    <t>SG 14475</t>
  </si>
  <si>
    <t>W1</t>
  </si>
  <si>
    <t>SG14557</t>
  </si>
  <si>
    <t>SG 14480</t>
  </si>
  <si>
    <t>SG14853</t>
  </si>
  <si>
    <t>SG14566</t>
  </si>
  <si>
    <t>SG14612</t>
  </si>
  <si>
    <t>SG14756</t>
  </si>
  <si>
    <t>SG 14477</t>
  </si>
  <si>
    <t>SG14634</t>
  </si>
  <si>
    <t>SG14784</t>
  </si>
  <si>
    <t>SG14849</t>
  </si>
  <si>
    <t>SG14902</t>
  </si>
  <si>
    <t>SG14954</t>
  </si>
  <si>
    <t>SG14977</t>
  </si>
  <si>
    <t>WARD 1</t>
  </si>
  <si>
    <t>WARD 4</t>
  </si>
  <si>
    <t>N/A</t>
  </si>
  <si>
    <t>SG14429</t>
  </si>
  <si>
    <t>SG14462</t>
  </si>
  <si>
    <t>SG14453</t>
  </si>
  <si>
    <t>SG14586</t>
  </si>
  <si>
    <t>SG14726</t>
  </si>
  <si>
    <t>SG14725</t>
  </si>
  <si>
    <t>SG14690</t>
  </si>
  <si>
    <t>SG14770</t>
  </si>
  <si>
    <t>SG14764</t>
  </si>
  <si>
    <t>SG14739</t>
  </si>
  <si>
    <t>SG14789</t>
  </si>
  <si>
    <t>SG14906</t>
  </si>
  <si>
    <t>SG15016</t>
  </si>
  <si>
    <t>SG14986</t>
  </si>
  <si>
    <t>SG15049</t>
  </si>
  <si>
    <t>SG15046</t>
  </si>
  <si>
    <t>n/a</t>
  </si>
  <si>
    <t>SG14427</t>
  </si>
  <si>
    <t>SG14455</t>
  </si>
  <si>
    <t>SG14500</t>
  </si>
  <si>
    <t>SG14580</t>
  </si>
  <si>
    <t>SG14432</t>
  </si>
  <si>
    <t>SG14663</t>
  </si>
  <si>
    <t>SG14741</t>
  </si>
  <si>
    <t>SG14787</t>
  </si>
  <si>
    <t>SG14686</t>
  </si>
  <si>
    <t>SG14919</t>
  </si>
  <si>
    <t>SG14920</t>
  </si>
  <si>
    <t>SG14801</t>
  </si>
  <si>
    <t>SG14791</t>
  </si>
  <si>
    <t>SG14937</t>
  </si>
  <si>
    <t>SG15045</t>
  </si>
  <si>
    <t>SG14501</t>
  </si>
  <si>
    <t>SG14454</t>
  </si>
  <si>
    <t>SG14510</t>
  </si>
  <si>
    <t>SG14633</t>
  </si>
  <si>
    <t>SG14631</t>
  </si>
  <si>
    <t>SG14529</t>
  </si>
  <si>
    <t>SG14581</t>
  </si>
  <si>
    <t>SG14728</t>
  </si>
  <si>
    <t>SG14691</t>
  </si>
  <si>
    <t>SG14662</t>
  </si>
  <si>
    <t>SG14742</t>
  </si>
  <si>
    <t>SG14859</t>
  </si>
  <si>
    <t>SG14788</t>
  </si>
  <si>
    <t>SG14936</t>
  </si>
  <si>
    <t>SG14938</t>
  </si>
  <si>
    <t>SG14430</t>
  </si>
  <si>
    <t>SG14404</t>
  </si>
  <si>
    <t>SG14457</t>
  </si>
  <si>
    <t>SG14516</t>
  </si>
  <si>
    <t>SG14601</t>
  </si>
  <si>
    <t>SG14582</t>
  </si>
  <si>
    <t>SG14702</t>
  </si>
  <si>
    <t>SG14838</t>
  </si>
  <si>
    <t>SG15019</t>
  </si>
  <si>
    <t>SG15071</t>
  </si>
  <si>
    <t>SG14400</t>
  </si>
  <si>
    <t>SG14450</t>
  </si>
  <si>
    <t>SG14517</t>
  </si>
  <si>
    <t>SG14583</t>
  </si>
  <si>
    <t>SG14692</t>
  </si>
  <si>
    <t>SG14846</t>
  </si>
  <si>
    <t>SG14890</t>
  </si>
  <si>
    <t>SG14891</t>
  </si>
  <si>
    <t>SG14452</t>
  </si>
  <si>
    <t>SG14518</t>
  </si>
  <si>
    <t>SG14758</t>
  </si>
  <si>
    <t>SG14940</t>
  </si>
  <si>
    <t>SG15083</t>
  </si>
  <si>
    <t>SG15085</t>
  </si>
  <si>
    <t>SG15095</t>
  </si>
  <si>
    <t>SG15097</t>
  </si>
  <si>
    <t>SG15098</t>
  </si>
  <si>
    <t>SG15099</t>
  </si>
  <si>
    <t>SG15086</t>
  </si>
  <si>
    <t>SG15084</t>
  </si>
  <si>
    <t>SG15087</t>
  </si>
  <si>
    <t>SG15088</t>
  </si>
  <si>
    <t>SG15093</t>
  </si>
  <si>
    <t>SG15100</t>
  </si>
  <si>
    <t>SG14451</t>
  </si>
  <si>
    <t>SG14431</t>
  </si>
  <si>
    <t>SG14410</t>
  </si>
  <si>
    <t>SG14519</t>
  </si>
  <si>
    <t>SG14608</t>
  </si>
  <si>
    <t>SG14559</t>
  </si>
  <si>
    <t>SG14858</t>
  </si>
  <si>
    <t>SG15068</t>
  </si>
  <si>
    <t>SG15082</t>
  </si>
  <si>
    <r>
      <t xml:space="preserve">Highlife Highland: Safe Highlander Event - </t>
    </r>
    <r>
      <rPr>
        <b/>
        <sz val="11"/>
        <rFont val="Arial"/>
        <family val="2"/>
      </rPr>
      <t>REJECTED</t>
    </r>
  </si>
  <si>
    <r>
      <t xml:space="preserve">Ullapool High School: WW1 Project - </t>
    </r>
    <r>
      <rPr>
        <b/>
        <sz val="11"/>
        <rFont val="Arial"/>
        <family val="2"/>
      </rPr>
      <t>REJECTED</t>
    </r>
  </si>
  <si>
    <t>Golspie Community Council: Cycle Path from Kart Track Road End to Balblair Woods</t>
  </si>
  <si>
    <t>Dornoch Academy: Edinburgh Book Festival Trip 2018</t>
  </si>
  <si>
    <t>East Sutherland Schools Sports Association: Eats Sutherland Schools Sports Association Transport</t>
  </si>
  <si>
    <t>The Embo Trust (Urras Euraboil): Fourpenny Runrig Phase 2</t>
  </si>
  <si>
    <t>Keep Scotland Beautiful: Beach Awards</t>
  </si>
  <si>
    <t>Sutherland Care Forum: Home from Hospital</t>
  </si>
  <si>
    <t>HLH: Safe Highlander</t>
  </si>
  <si>
    <t>Highland Council: Remembrance Wreaths Ward 4</t>
  </si>
  <si>
    <t xml:space="preserve">Sutherland Community Partnership: MIDAS Trainng </t>
  </si>
  <si>
    <t>HLH: Sutherland Big Day out</t>
  </si>
  <si>
    <t>Dornoch Academy: Clearances Project</t>
  </si>
  <si>
    <t>Helmsdale and District Devt Trust: War Meml restoration</t>
  </si>
  <si>
    <t>Golspie Heritage Soc: Flags</t>
  </si>
  <si>
    <t>Edderton Community Council: Edderton Playpark Licence to Occupy</t>
  </si>
  <si>
    <t>Helmsdale CC: Secretary Fees</t>
  </si>
  <si>
    <t>Golpsie PS Parent Coiuncil: Bus for Christmas Outing</t>
  </si>
  <si>
    <t>Historylinks: Junior Curator</t>
  </si>
  <si>
    <t>Go Golpsie: IT resource</t>
  </si>
  <si>
    <t>Edderton Hall SCIO: Edderton Playpark Management fee</t>
  </si>
  <si>
    <t>BRIG: Let's get us all to the Beach</t>
  </si>
  <si>
    <t xml:space="preserve">Golspie HS: Serivce Equalistion Grant </t>
  </si>
  <si>
    <t>Total Cost of Project                     (£)</t>
  </si>
  <si>
    <t>Ward Manager - Garry Cameron</t>
  </si>
  <si>
    <t>Last Updated: 31/03/2019</t>
  </si>
  <si>
    <t>WARD DISCRETIONARY BUDGET - 2018-2019</t>
  </si>
  <si>
    <t>Senior Ward Manager- Helen Ross</t>
  </si>
  <si>
    <t xml:space="preserve">Cromary Firth </t>
  </si>
  <si>
    <t>Last updated: 31/03/2020</t>
  </si>
  <si>
    <t>Contribution Totals to Date</t>
  </si>
  <si>
    <t>Total Cost of Project            (£)</t>
  </si>
  <si>
    <t>Tain &amp; Easter Ross</t>
  </si>
  <si>
    <t>WARD DISCRETIONARY BUDGET - YEAR 2018- 2019</t>
  </si>
  <si>
    <t>Budget £16,000</t>
  </si>
  <si>
    <t>Additional Contribution £250</t>
  </si>
  <si>
    <t>PB Contribution £1500</t>
  </si>
  <si>
    <t>Highland Council: Ardvreck Car Park</t>
  </si>
  <si>
    <t>Assynt Development Trust: Cludgie (Motor Homes) Waste Disposal Project</t>
  </si>
  <si>
    <t>Keep Scotland Beautiful: Beach Award</t>
  </si>
  <si>
    <t>Highland Council: Remembrance Wreaths Ward 1</t>
  </si>
  <si>
    <t>NWH Geopark: Geopark signage</t>
  </si>
  <si>
    <t xml:space="preserve">HLH: Safe Highlander </t>
  </si>
  <si>
    <t>KLB Hall: Refurbishment</t>
  </si>
  <si>
    <t>Bettyhill Strathnaver Altnaharra  CC: Bettyhill Traffic Calming</t>
  </si>
  <si>
    <t>Sutherland Community Partnership: MIDAS Training</t>
  </si>
  <si>
    <t>HLH: Rock Challenge Farr HS</t>
  </si>
  <si>
    <t xml:space="preserve">HLH: Youth Event Transport </t>
  </si>
  <si>
    <t>Register of Scotland: Bonar WM</t>
  </si>
  <si>
    <t>Register of Scotland: Lairg Suth Traposrt site</t>
  </si>
  <si>
    <t xml:space="preserve">Skerray Steering Group: Community Clean up </t>
  </si>
  <si>
    <t>Ardgay CC: Secretarial fees</t>
  </si>
  <si>
    <t>Assynt Development Trust: Charette</t>
  </si>
  <si>
    <t>Lairg in Bloom: Cemetery Clean Up</t>
  </si>
  <si>
    <t>Farr HS: Service Equalisation Grant School Transport</t>
  </si>
  <si>
    <t>Durness CC: Flag pole at WM</t>
  </si>
  <si>
    <t>='Ward 1'!A3</t>
  </si>
  <si>
    <t>='Ward 4'!A3</t>
  </si>
  <si>
    <t>='Ward 6'!A3</t>
  </si>
  <si>
    <t>='Ward 7'!A3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</si>
</sst>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dd/mm/yy;@"/>
    <numFmt numFmtId="165" formatCode="&quot;£&quot;#,##0.00"/>
    <numFmt numFmtId="166" formatCode="#,##0.00_ ;[Red]\-#,##0.00\ "/>
    <numFmt numFmtId="167" formatCode="dd/mm/yyyy;@"/>
    <numFmt numFmtId="168" formatCode="[$-F800]dddd\,\ mmmm\ dd\,\ yyyy"/>
    <numFmt numFmtId="169" formatCode="_-[$£-809]* #,##0.00_-;\-[$£-809]* #,##0.00_-;_-[$£-809]* &quot;-&quot;??_-;_-@_-"/>
  </numFmts>
  <fonts count="55" x14ac:knownFonts="1">
    <font>
      <sz val="10"/>
      <name val="Arial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u/>
      <sz val="10"/>
      <color indexed="12"/>
      <name val="Arial"/>
      <family val="2"/>
    </font>
    <font>
      <i/>
      <sz val="8"/>
      <color indexed="6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u/>
      <sz val="10"/>
      <color indexed="12"/>
      <name val="Arial"/>
      <family val="2"/>
    </font>
    <font>
      <i/>
      <sz val="8"/>
      <name val="Arial"/>
      <family val="2"/>
    </font>
    <font>
      <i/>
      <sz val="10"/>
      <color indexed="6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8"/>
      <color indexed="62"/>
      <name val="Arial"/>
      <family val="2"/>
    </font>
    <font>
      <b/>
      <sz val="14"/>
      <name val="Arial"/>
      <family val="2"/>
    </font>
    <font>
      <i/>
      <sz val="10"/>
      <name val="Arial"/>
      <family val="2"/>
    </font>
    <font>
      <sz val="11"/>
      <name val="Tahoma"/>
      <family val="2"/>
    </font>
    <font>
      <sz val="11"/>
      <name val="Calibri"/>
      <family val="2"/>
    </font>
    <font>
      <sz val="10"/>
      <color rgb="FFFF0000"/>
      <name val="Arial"/>
      <family val="2"/>
    </font>
    <font>
      <sz val="11"/>
      <color rgb="FF1F497D"/>
      <name val="Calibri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color rgb="FF000000"/>
      <name val="Arial"/>
      <family val="2"/>
    </font>
    <font>
      <i/>
      <sz val="8"/>
      <color theme="4" tint="-0.499984740745262"/>
      <name val="Arial"/>
      <family val="2"/>
    </font>
    <font>
      <i/>
      <sz val="9"/>
      <color theme="4" tint="-0.499984740745262"/>
      <name val="Arial"/>
      <family val="2"/>
    </font>
    <font>
      <sz val="10"/>
      <color rgb="FFED0000"/>
      <name val="Arial"/>
      <family val="2"/>
    </font>
  </fonts>
  <fills count="31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68">
    <xf numFmtId="0" fontId="0" fillId="0" borderId="0"/>
    <xf numFmtId="0" fontId="11" fillId="2" borderId="0" applyNumberFormat="0" applyBorder="0" applyAlignment="0" applyProtection="0"/>
    <xf numFmtId="0" fontId="1" fillId="2" borderId="0" applyNumberFormat="0" applyBorder="0" applyAlignment="0" applyProtection="0"/>
    <xf numFmtId="0" fontId="11" fillId="3" borderId="0" applyNumberFormat="0" applyBorder="0" applyAlignment="0" applyProtection="0"/>
    <xf numFmtId="0" fontId="1" fillId="3" borderId="0" applyNumberFormat="0" applyBorder="0" applyAlignment="0" applyProtection="0"/>
    <xf numFmtId="0" fontId="11" fillId="4" borderId="0" applyNumberFormat="0" applyBorder="0" applyAlignment="0" applyProtection="0"/>
    <xf numFmtId="0" fontId="1" fillId="4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6" borderId="0" applyNumberFormat="0" applyBorder="0" applyAlignment="0" applyProtection="0"/>
    <xf numFmtId="0" fontId="1" fillId="6" borderId="0" applyNumberFormat="0" applyBorder="0" applyAlignment="0" applyProtection="0"/>
    <xf numFmtId="0" fontId="11" fillId="7" borderId="0" applyNumberFormat="0" applyBorder="0" applyAlignment="0" applyProtection="0"/>
    <xf numFmtId="0" fontId="1" fillId="7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9" borderId="0" applyNumberFormat="0" applyBorder="0" applyAlignment="0" applyProtection="0"/>
    <xf numFmtId="0" fontId="1" fillId="9" borderId="0" applyNumberFormat="0" applyBorder="0" applyAlignment="0" applyProtection="0"/>
    <xf numFmtId="0" fontId="11" fillId="10" borderId="0" applyNumberFormat="0" applyBorder="0" applyAlignment="0" applyProtection="0"/>
    <xf numFmtId="0" fontId="1" fillId="10" borderId="0" applyNumberFormat="0" applyBorder="0" applyAlignment="0" applyProtection="0"/>
    <xf numFmtId="0" fontId="11" fillId="5" borderId="0" applyNumberFormat="0" applyBorder="0" applyAlignment="0" applyProtection="0"/>
    <xf numFmtId="0" fontId="1" fillId="5" borderId="0" applyNumberFormat="0" applyBorder="0" applyAlignment="0" applyProtection="0"/>
    <xf numFmtId="0" fontId="11" fillId="8" borderId="0" applyNumberFormat="0" applyBorder="0" applyAlignment="0" applyProtection="0"/>
    <xf numFmtId="0" fontId="1" fillId="8" borderId="0" applyNumberFormat="0" applyBorder="0" applyAlignment="0" applyProtection="0"/>
    <xf numFmtId="0" fontId="11" fillId="11" borderId="0" applyNumberFormat="0" applyBorder="0" applyAlignment="0" applyProtection="0"/>
    <xf numFmtId="0" fontId="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9" borderId="0" applyNumberFormat="0" applyBorder="0" applyAlignment="0" applyProtection="0"/>
    <xf numFmtId="0" fontId="13" fillId="3" borderId="0" applyNumberFormat="0" applyBorder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2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21" fillId="7" borderId="1" applyNumberFormat="0" applyAlignment="0" applyProtection="0"/>
    <xf numFmtId="0" fontId="22" fillId="0" borderId="6" applyNumberFormat="0" applyFill="0" applyAlignment="0" applyProtection="0"/>
    <xf numFmtId="0" fontId="23" fillId="22" borderId="0" applyNumberFormat="0" applyBorder="0" applyAlignment="0" applyProtection="0"/>
    <xf numFmtId="0" fontId="4" fillId="0" borderId="0"/>
    <xf numFmtId="0" fontId="2" fillId="0" borderId="0"/>
    <xf numFmtId="0" fontId="4" fillId="23" borderId="7" applyNumberFormat="0" applyFont="0" applyAlignment="0" applyProtection="0"/>
    <xf numFmtId="0" fontId="2" fillId="23" borderId="7" applyNumberFormat="0" applyFont="0" applyAlignment="0" applyProtection="0"/>
    <xf numFmtId="0" fontId="24" fillId="20" borderId="8" applyNumberFormat="0" applyAlignment="0" applyProtection="0"/>
    <xf numFmtId="9" fontId="2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</cellStyleXfs>
  <cellXfs count="518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/>
    <xf numFmtId="0" fontId="3" fillId="0" borderId="0" xfId="0" applyFont="1"/>
    <xf numFmtId="44" fontId="0" fillId="0" borderId="0" xfId="0" applyNumberFormat="1"/>
    <xf numFmtId="4" fontId="0" fillId="0" borderId="0" xfId="0" applyNumberFormat="1" applyAlignment="1">
      <alignment horizontal="right"/>
    </xf>
    <xf numFmtId="44" fontId="4" fillId="0" borderId="0" xfId="41" applyFont="1" applyBorder="1"/>
    <xf numFmtId="49" fontId="6" fillId="24" borderId="10" xfId="0" applyNumberFormat="1" applyFont="1" applyFill="1" applyBorder="1" applyAlignment="1">
      <alignment horizontal="center" vertical="center" wrapText="1"/>
    </xf>
    <xf numFmtId="0" fontId="6" fillId="24" borderId="10" xfId="0" applyFont="1" applyFill="1" applyBorder="1" applyAlignment="1">
      <alignment horizontal="center" vertical="center" wrapText="1"/>
    </xf>
    <xf numFmtId="44" fontId="6" fillId="24" borderId="10" xfId="4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24" borderId="10" xfId="0" applyFont="1" applyFill="1" applyBorder="1" applyAlignment="1">
      <alignment horizontal="center" vertical="center" wrapText="1"/>
    </xf>
    <xf numFmtId="43" fontId="0" fillId="0" borderId="0" xfId="0" applyNumberFormat="1"/>
    <xf numFmtId="0" fontId="8" fillId="25" borderId="0" xfId="0" applyFont="1" applyFill="1"/>
    <xf numFmtId="49" fontId="0" fillId="25" borderId="0" xfId="0" applyNumberFormat="1" applyFill="1"/>
    <xf numFmtId="0" fontId="0" fillId="25" borderId="0" xfId="0" applyFill="1"/>
    <xf numFmtId="0" fontId="0" fillId="25" borderId="0" xfId="0" applyFill="1" applyAlignment="1">
      <alignment horizontal="right"/>
    </xf>
    <xf numFmtId="0" fontId="3" fillId="25" borderId="0" xfId="0" applyFont="1" applyFill="1"/>
    <xf numFmtId="4" fontId="0" fillId="25" borderId="0" xfId="0" applyNumberFormat="1" applyFill="1" applyAlignment="1">
      <alignment horizontal="right"/>
    </xf>
    <xf numFmtId="0" fontId="3" fillId="25" borderId="0" xfId="0" applyFont="1" applyFill="1" applyAlignment="1">
      <alignment horizontal="right"/>
    </xf>
    <xf numFmtId="44" fontId="3" fillId="25" borderId="11" xfId="0" applyNumberFormat="1" applyFont="1" applyFill="1" applyBorder="1"/>
    <xf numFmtId="6" fontId="4" fillId="25" borderId="0" xfId="0" applyNumberFormat="1" applyFont="1" applyFill="1" applyAlignment="1">
      <alignment horizontal="right"/>
    </xf>
    <xf numFmtId="44" fontId="0" fillId="25" borderId="12" xfId="0" applyNumberFormat="1" applyFill="1" applyBorder="1"/>
    <xf numFmtId="44" fontId="0" fillId="25" borderId="0" xfId="0" applyNumberFormat="1" applyFill="1"/>
    <xf numFmtId="43" fontId="0" fillId="0" borderId="0" xfId="0" applyNumberFormat="1" applyAlignment="1">
      <alignment horizontal="right"/>
    </xf>
    <xf numFmtId="0" fontId="4" fillId="0" borderId="0" xfId="41" applyNumberFormat="1" applyFont="1" applyBorder="1"/>
    <xf numFmtId="0" fontId="4" fillId="0" borderId="0" xfId="41" applyNumberFormat="1" applyFont="1" applyFill="1" applyBorder="1"/>
    <xf numFmtId="0" fontId="4" fillId="25" borderId="0" xfId="0" applyFont="1" applyFill="1" applyAlignment="1">
      <alignment horizontal="center" vertical="center" wrapText="1"/>
    </xf>
    <xf numFmtId="0" fontId="6" fillId="25" borderId="0" xfId="0" applyFont="1" applyFill="1" applyAlignment="1">
      <alignment horizontal="center" vertical="center" wrapText="1"/>
    </xf>
    <xf numFmtId="44" fontId="3" fillId="25" borderId="13" xfId="0" applyNumberFormat="1" applyFont="1" applyFill="1" applyBorder="1"/>
    <xf numFmtId="0" fontId="4" fillId="25" borderId="0" xfId="0" applyFont="1" applyFill="1" applyAlignment="1">
      <alignment horizontal="right"/>
    </xf>
    <xf numFmtId="0" fontId="4" fillId="25" borderId="0" xfId="41" applyNumberFormat="1" applyFont="1" applyFill="1" applyBorder="1"/>
    <xf numFmtId="0" fontId="5" fillId="24" borderId="14" xfId="0" applyFont="1" applyFill="1" applyBorder="1" applyAlignment="1">
      <alignment horizontal="center" vertical="center" wrapText="1"/>
    </xf>
    <xf numFmtId="49" fontId="6" fillId="24" borderId="14" xfId="0" applyNumberFormat="1" applyFont="1" applyFill="1" applyBorder="1" applyAlignment="1">
      <alignment horizontal="center" vertical="center" wrapText="1"/>
    </xf>
    <xf numFmtId="0" fontId="9" fillId="0" borderId="0" xfId="53" applyNumberFormat="1" applyAlignment="1" applyProtection="1"/>
    <xf numFmtId="0" fontId="9" fillId="0" borderId="0" xfId="53" applyNumberFormat="1" applyBorder="1" applyAlignment="1" applyProtection="1"/>
    <xf numFmtId="49" fontId="10" fillId="25" borderId="0" xfId="0" applyNumberFormat="1" applyFont="1" applyFill="1" applyAlignment="1">
      <alignment horizontal="right"/>
    </xf>
    <xf numFmtId="44" fontId="0" fillId="25" borderId="0" xfId="0" applyNumberFormat="1" applyFill="1" applyAlignment="1">
      <alignment horizontal="right"/>
    </xf>
    <xf numFmtId="164" fontId="0" fillId="25" borderId="0" xfId="0" applyNumberFormat="1" applyFill="1"/>
    <xf numFmtId="49" fontId="8" fillId="25" borderId="0" xfId="0" applyNumberFormat="1" applyFont="1" applyFill="1"/>
    <xf numFmtId="164" fontId="0" fillId="0" borderId="0" xfId="0" applyNumberFormat="1"/>
    <xf numFmtId="0" fontId="3" fillId="0" borderId="0" xfId="0" applyFont="1" applyAlignment="1">
      <alignment horizontal="right"/>
    </xf>
    <xf numFmtId="44" fontId="0" fillId="0" borderId="0" xfId="0" applyNumberFormat="1" applyAlignment="1">
      <alignment horizontal="right"/>
    </xf>
    <xf numFmtId="14" fontId="10" fillId="25" borderId="0" xfId="0" applyNumberFormat="1" applyFont="1" applyFill="1" applyAlignment="1">
      <alignment horizontal="left"/>
    </xf>
    <xf numFmtId="14" fontId="0" fillId="0" borderId="0" xfId="0" applyNumberFormat="1" applyAlignment="1">
      <alignment horizontal="right"/>
    </xf>
    <xf numFmtId="14" fontId="0" fillId="0" borderId="0" xfId="0" applyNumberFormat="1"/>
    <xf numFmtId="49" fontId="0" fillId="0" borderId="0" xfId="0" applyNumberFormat="1" applyAlignment="1">
      <alignment horizontal="left"/>
    </xf>
    <xf numFmtId="44" fontId="0" fillId="0" borderId="0" xfId="41" applyFont="1"/>
    <xf numFmtId="44" fontId="0" fillId="0" borderId="0" xfId="41" applyFont="1" applyAlignment="1">
      <alignment horizontal="right"/>
    </xf>
    <xf numFmtId="44" fontId="0" fillId="0" borderId="0" xfId="0" applyNumberFormat="1" applyAlignment="1" applyProtection="1">
      <alignment vertical="top" wrapText="1"/>
      <protection locked="0"/>
    </xf>
    <xf numFmtId="49" fontId="0" fillId="0" borderId="0" xfId="0" applyNumberFormat="1" applyAlignment="1" applyProtection="1">
      <alignment vertical="top" wrapText="1"/>
      <protection locked="0"/>
    </xf>
    <xf numFmtId="164" fontId="0" fillId="0" borderId="0" xfId="0" applyNumberFormat="1" applyAlignment="1" applyProtection="1">
      <alignment vertical="top" wrapText="1"/>
      <protection locked="0"/>
    </xf>
    <xf numFmtId="0" fontId="0" fillId="0" borderId="0" xfId="0" applyAlignment="1" applyProtection="1">
      <alignment vertical="top" wrapText="1"/>
      <protection locked="0"/>
    </xf>
    <xf numFmtId="49" fontId="2" fillId="0" borderId="0" xfId="0" applyNumberFormat="1" applyFont="1"/>
    <xf numFmtId="14" fontId="0" fillId="25" borderId="0" xfId="0" applyNumberFormat="1" applyFill="1"/>
    <xf numFmtId="49" fontId="3" fillId="0" borderId="0" xfId="0" applyNumberFormat="1" applyFont="1"/>
    <xf numFmtId="49" fontId="3" fillId="25" borderId="0" xfId="0" applyNumberFormat="1" applyFont="1" applyFill="1"/>
    <xf numFmtId="44" fontId="3" fillId="25" borderId="0" xfId="0" applyNumberFormat="1" applyFont="1" applyFill="1"/>
    <xf numFmtId="44" fontId="3" fillId="25" borderId="0" xfId="0" applyNumberFormat="1" applyFont="1" applyFill="1" applyAlignment="1">
      <alignment horizontal="right"/>
    </xf>
    <xf numFmtId="44" fontId="5" fillId="24" borderId="10" xfId="0" applyNumberFormat="1" applyFont="1" applyFill="1" applyBorder="1" applyAlignment="1">
      <alignment horizontal="center" vertical="center" wrapText="1"/>
    </xf>
    <xf numFmtId="49" fontId="10" fillId="25" borderId="0" xfId="0" applyNumberFormat="1" applyFont="1" applyFill="1" applyAlignment="1">
      <alignment horizontal="left"/>
    </xf>
    <xf numFmtId="49" fontId="3" fillId="0" borderId="0" xfId="0" applyNumberFormat="1" applyFont="1" applyAlignment="1">
      <alignment horizontal="left"/>
    </xf>
    <xf numFmtId="49" fontId="3" fillId="25" borderId="0" xfId="0" applyNumberFormat="1" applyFont="1" applyFill="1" applyAlignment="1">
      <alignment horizontal="left"/>
    </xf>
    <xf numFmtId="49" fontId="10" fillId="25" borderId="0" xfId="0" applyNumberFormat="1" applyFont="1" applyFill="1"/>
    <xf numFmtId="4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64" fontId="3" fillId="0" borderId="0" xfId="0" applyNumberFormat="1" applyFont="1" applyAlignment="1" applyProtection="1">
      <alignment vertical="top" wrapText="1"/>
      <protection locked="0"/>
    </xf>
    <xf numFmtId="49" fontId="3" fillId="0" borderId="0" xfId="0" applyNumberFormat="1" applyFont="1" applyAlignment="1" applyProtection="1">
      <alignment vertical="top" wrapText="1"/>
      <protection locked="0"/>
    </xf>
    <xf numFmtId="44" fontId="3" fillId="0" borderId="0" xfId="0" applyNumberFormat="1" applyFont="1" applyAlignment="1" applyProtection="1">
      <alignment vertical="top" wrapText="1"/>
      <protection locked="0"/>
    </xf>
    <xf numFmtId="0" fontId="3" fillId="0" borderId="0" xfId="0" applyFont="1" applyAlignment="1" applyProtection="1">
      <alignment vertical="top" wrapText="1"/>
      <protection locked="0"/>
    </xf>
    <xf numFmtId="44" fontId="3" fillId="25" borderId="12" xfId="0" applyNumberFormat="1" applyFont="1" applyFill="1" applyBorder="1"/>
    <xf numFmtId="14" fontId="3" fillId="0" borderId="0" xfId="0" applyNumberFormat="1" applyFont="1" applyAlignment="1" applyProtection="1">
      <alignment vertical="top" wrapText="1"/>
      <protection locked="0"/>
    </xf>
    <xf numFmtId="6" fontId="2" fillId="25" borderId="0" xfId="0" applyNumberFormat="1" applyFont="1" applyFill="1" applyAlignment="1">
      <alignment horizontal="right"/>
    </xf>
    <xf numFmtId="0" fontId="2" fillId="25" borderId="0" xfId="0" applyFont="1" applyFill="1"/>
    <xf numFmtId="0" fontId="2" fillId="24" borderId="1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67" fontId="0" fillId="0" borderId="0" xfId="0" applyNumberFormat="1"/>
    <xf numFmtId="49" fontId="46" fillId="0" borderId="0" xfId="0" applyNumberFormat="1" applyFont="1"/>
    <xf numFmtId="0" fontId="2" fillId="0" borderId="0" xfId="0" applyFont="1" applyAlignment="1">
      <alignment horizontal="left"/>
    </xf>
    <xf numFmtId="44" fontId="2" fillId="0" borderId="0" xfId="0" applyNumberFormat="1" applyFont="1"/>
    <xf numFmtId="0" fontId="2" fillId="0" borderId="0" xfId="0" applyFont="1"/>
    <xf numFmtId="44" fontId="2" fillId="0" borderId="0" xfId="41" applyFont="1" applyAlignment="1">
      <alignment horizontal="right"/>
    </xf>
    <xf numFmtId="44" fontId="2" fillId="25" borderId="0" xfId="0" applyNumberFormat="1" applyFont="1" applyFill="1" applyAlignment="1">
      <alignment horizontal="right"/>
    </xf>
    <xf numFmtId="164" fontId="2" fillId="25" borderId="0" xfId="0" applyNumberFormat="1" applyFont="1" applyFill="1"/>
    <xf numFmtId="44" fontId="0" fillId="25" borderId="0" xfId="41" applyFont="1" applyFill="1"/>
    <xf numFmtId="44" fontId="0" fillId="25" borderId="0" xfId="41" applyFont="1" applyFill="1" applyAlignment="1">
      <alignment horizontal="right"/>
    </xf>
    <xf numFmtId="44" fontId="2" fillId="25" borderId="0" xfId="41" applyFont="1" applyFill="1" applyAlignment="1">
      <alignment horizontal="right"/>
    </xf>
    <xf numFmtId="44" fontId="3" fillId="25" borderId="0" xfId="41" applyFont="1" applyFill="1" applyBorder="1"/>
    <xf numFmtId="44" fontId="3" fillId="25" borderId="0" xfId="41" applyFont="1" applyFill="1" applyBorder="1" applyAlignment="1">
      <alignment horizontal="right"/>
    </xf>
    <xf numFmtId="44" fontId="0" fillId="25" borderId="12" xfId="41" applyFont="1" applyFill="1" applyBorder="1"/>
    <xf numFmtId="14" fontId="2" fillId="25" borderId="0" xfId="0" applyNumberFormat="1" applyFont="1" applyFill="1"/>
    <xf numFmtId="14" fontId="2" fillId="24" borderId="10" xfId="0" applyNumberFormat="1" applyFont="1" applyFill="1" applyBorder="1" applyAlignment="1">
      <alignment horizontal="center" vertical="center" wrapText="1"/>
    </xf>
    <xf numFmtId="14" fontId="2" fillId="0" borderId="0" xfId="0" applyNumberFormat="1" applyFont="1"/>
    <xf numFmtId="49" fontId="2" fillId="0" borderId="0" xfId="0" applyNumberFormat="1" applyFont="1" applyAlignment="1">
      <alignment horizontal="left"/>
    </xf>
    <xf numFmtId="164" fontId="2" fillId="0" borderId="0" xfId="0" applyNumberFormat="1" applyFont="1" applyAlignment="1">
      <alignment horizontal="right"/>
    </xf>
    <xf numFmtId="14" fontId="2" fillId="0" borderId="0" xfId="0" applyNumberFormat="1" applyFont="1" applyAlignment="1">
      <alignment horizontal="right"/>
    </xf>
    <xf numFmtId="49" fontId="9" fillId="0" borderId="0" xfId="53" applyNumberFormat="1" applyAlignment="1" applyProtection="1"/>
    <xf numFmtId="49" fontId="30" fillId="25" borderId="0" xfId="0" applyNumberFormat="1" applyFont="1" applyFill="1" applyAlignment="1">
      <alignment horizontal="left"/>
    </xf>
    <xf numFmtId="44" fontId="2" fillId="25" borderId="0" xfId="0" applyNumberFormat="1" applyFont="1" applyFill="1"/>
    <xf numFmtId="0" fontId="2" fillId="25" borderId="0" xfId="0" applyFont="1" applyFill="1" applyAlignment="1">
      <alignment horizontal="right"/>
    </xf>
    <xf numFmtId="44" fontId="2" fillId="25" borderId="12" xfId="0" applyNumberFormat="1" applyFont="1" applyFill="1" applyBorder="1"/>
    <xf numFmtId="44" fontId="2" fillId="25" borderId="12" xfId="41" applyFont="1" applyFill="1" applyBorder="1"/>
    <xf numFmtId="49" fontId="2" fillId="24" borderId="10" xfId="0" applyNumberFormat="1" applyFont="1" applyFill="1" applyBorder="1" applyAlignment="1">
      <alignment horizontal="left" vertical="center" wrapText="1"/>
    </xf>
    <xf numFmtId="44" fontId="2" fillId="24" borderId="10" xfId="41" applyFont="1" applyFill="1" applyBorder="1" applyAlignment="1">
      <alignment horizontal="center" vertical="center" wrapText="1"/>
    </xf>
    <xf numFmtId="0" fontId="3" fillId="24" borderId="10" xfId="0" applyFont="1" applyFill="1" applyBorder="1" applyAlignment="1">
      <alignment horizontal="center" vertical="center" wrapText="1"/>
    </xf>
    <xf numFmtId="44" fontId="3" fillId="24" borderId="10" xfId="41" applyFont="1" applyFill="1" applyBorder="1" applyAlignment="1">
      <alignment horizontal="center" vertical="center" wrapText="1"/>
    </xf>
    <xf numFmtId="0" fontId="2" fillId="24" borderId="10" xfId="0" applyFont="1" applyFill="1" applyBorder="1" applyAlignment="1">
      <alignment horizontal="right" vertical="center" wrapText="1"/>
    </xf>
    <xf numFmtId="49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43" fontId="0" fillId="0" borderId="0" xfId="41" applyNumberFormat="1" applyFont="1"/>
    <xf numFmtId="0" fontId="0" fillId="25" borderId="0" xfId="0" applyFill="1" applyAlignment="1">
      <alignment horizontal="center"/>
    </xf>
    <xf numFmtId="44" fontId="4" fillId="0" borderId="0" xfId="59" applyNumberFormat="1"/>
    <xf numFmtId="43" fontId="4" fillId="0" borderId="0" xfId="59" applyNumberFormat="1" applyAlignment="1">
      <alignment horizontal="right"/>
    </xf>
    <xf numFmtId="49" fontId="4" fillId="0" borderId="0" xfId="59" applyNumberFormat="1"/>
    <xf numFmtId="14" fontId="4" fillId="0" borderId="0" xfId="59" applyNumberFormat="1"/>
    <xf numFmtId="0" fontId="4" fillId="0" borderId="0" xfId="59" applyAlignment="1">
      <alignment horizontal="right"/>
    </xf>
    <xf numFmtId="0" fontId="4" fillId="0" borderId="0" xfId="59"/>
    <xf numFmtId="0" fontId="5" fillId="0" borderId="0" xfId="0" applyFont="1" applyAlignment="1">
      <alignment horizontal="right"/>
    </xf>
    <xf numFmtId="44" fontId="2" fillId="25" borderId="0" xfId="41" applyFill="1" applyBorder="1" applyAlignment="1">
      <alignment horizontal="right"/>
    </xf>
    <xf numFmtId="0" fontId="3" fillId="26" borderId="15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/>
    </xf>
    <xf numFmtId="0" fontId="5" fillId="24" borderId="10" xfId="0" applyFont="1" applyFill="1" applyBorder="1" applyAlignment="1">
      <alignment horizontal="right" vertical="center" wrapText="1"/>
    </xf>
    <xf numFmtId="49" fontId="2" fillId="0" borderId="0" xfId="41" applyNumberFormat="1" applyFont="1" applyAlignment="1"/>
    <xf numFmtId="49" fontId="2" fillId="25" borderId="0" xfId="0" applyNumberFormat="1" applyFont="1" applyFill="1"/>
    <xf numFmtId="14" fontId="30" fillId="25" borderId="0" xfId="0" applyNumberFormat="1" applyFont="1" applyFill="1" applyAlignment="1">
      <alignment horizontal="left"/>
    </xf>
    <xf numFmtId="0" fontId="2" fillId="24" borderId="0" xfId="0" applyFont="1" applyFill="1" applyAlignment="1">
      <alignment horizontal="center" vertical="center" wrapText="1"/>
    </xf>
    <xf numFmtId="167" fontId="2" fillId="0" borderId="0" xfId="0" applyNumberFormat="1" applyFont="1" applyAlignment="1">
      <alignment horizontal="left"/>
    </xf>
    <xf numFmtId="0" fontId="46" fillId="0" borderId="0" xfId="0" applyFont="1"/>
    <xf numFmtId="167" fontId="2" fillId="0" borderId="0" xfId="0" applyNumberFormat="1" applyFont="1" applyAlignment="1">
      <alignment horizontal="left" wrapText="1"/>
    </xf>
    <xf numFmtId="14" fontId="2" fillId="0" borderId="0" xfId="0" applyNumberFormat="1" applyFont="1" applyAlignment="1">
      <alignment horizontal="center"/>
    </xf>
    <xf numFmtId="167" fontId="2" fillId="0" borderId="0" xfId="0" applyNumberFormat="1" applyFont="1"/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right"/>
    </xf>
    <xf numFmtId="164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44" fontId="3" fillId="25" borderId="11" xfId="41" applyFont="1" applyFill="1" applyBorder="1"/>
    <xf numFmtId="167" fontId="0" fillId="0" borderId="0" xfId="0" applyNumberFormat="1" applyAlignment="1">
      <alignment horizontal="center"/>
    </xf>
    <xf numFmtId="0" fontId="36" fillId="0" borderId="0" xfId="0" applyFont="1"/>
    <xf numFmtId="49" fontId="0" fillId="0" borderId="0" xfId="0" applyNumberFormat="1" applyAlignment="1">
      <alignment horizontal="right"/>
    </xf>
    <xf numFmtId="49" fontId="2" fillId="0" borderId="0" xfId="0" applyNumberFormat="1" applyFont="1" applyAlignment="1">
      <alignment horizontal="left" readingOrder="1"/>
    </xf>
    <xf numFmtId="0" fontId="2" fillId="25" borderId="0" xfId="0" applyFont="1" applyFill="1" applyAlignment="1">
      <alignment horizontal="left"/>
    </xf>
    <xf numFmtId="164" fontId="2" fillId="24" borderId="10" xfId="0" applyNumberFormat="1" applyFont="1" applyFill="1" applyBorder="1" applyAlignment="1">
      <alignment horizontal="center" vertical="center" wrapText="1"/>
    </xf>
    <xf numFmtId="0" fontId="39" fillId="0" borderId="0" xfId="0" applyFont="1"/>
    <xf numFmtId="0" fontId="39" fillId="0" borderId="0" xfId="0" applyFont="1" applyAlignment="1">
      <alignment horizontal="right"/>
    </xf>
    <xf numFmtId="168" fontId="39" fillId="0" borderId="0" xfId="0" applyNumberFormat="1" applyFont="1"/>
    <xf numFmtId="0" fontId="39" fillId="0" borderId="0" xfId="0" applyFont="1" applyAlignment="1">
      <alignment horizontal="left"/>
    </xf>
    <xf numFmtId="49" fontId="39" fillId="0" borderId="0" xfId="0" applyNumberFormat="1" applyFont="1"/>
    <xf numFmtId="44" fontId="39" fillId="0" borderId="0" xfId="0" applyNumberFormat="1" applyFont="1"/>
    <xf numFmtId="44" fontId="39" fillId="0" borderId="0" xfId="0" applyNumberFormat="1" applyFont="1" applyAlignment="1">
      <alignment horizontal="right"/>
    </xf>
    <xf numFmtId="8" fontId="39" fillId="0" borderId="0" xfId="0" applyNumberFormat="1" applyFont="1" applyAlignment="1">
      <alignment horizontal="right"/>
    </xf>
    <xf numFmtId="164" fontId="2" fillId="0" borderId="0" xfId="0" applyNumberFormat="1" applyFont="1"/>
    <xf numFmtId="8" fontId="0" fillId="0" borderId="0" xfId="0" applyNumberFormat="1"/>
    <xf numFmtId="8" fontId="0" fillId="0" borderId="0" xfId="41" applyNumberFormat="1" applyFont="1"/>
    <xf numFmtId="49" fontId="10" fillId="25" borderId="0" xfId="59" applyNumberFormat="1" applyFont="1" applyFill="1" applyAlignment="1">
      <alignment horizontal="left"/>
    </xf>
    <xf numFmtId="164" fontId="10" fillId="25" borderId="0" xfId="59" applyNumberFormat="1" applyFont="1" applyFill="1" applyAlignment="1">
      <alignment horizontal="left"/>
    </xf>
    <xf numFmtId="44" fontId="4" fillId="25" borderId="0" xfId="59" applyNumberFormat="1" applyFill="1"/>
    <xf numFmtId="44" fontId="4" fillId="25" borderId="0" xfId="59" applyNumberFormat="1" applyFill="1" applyAlignment="1">
      <alignment horizontal="right"/>
    </xf>
    <xf numFmtId="164" fontId="4" fillId="25" borderId="0" xfId="59" applyNumberFormat="1" applyFill="1" applyAlignment="1">
      <alignment horizontal="right"/>
    </xf>
    <xf numFmtId="0" fontId="4" fillId="25" borderId="0" xfId="59" applyFill="1" applyAlignment="1">
      <alignment horizontal="right"/>
    </xf>
    <xf numFmtId="0" fontId="4" fillId="25" borderId="0" xfId="59" applyFill="1" applyAlignment="1">
      <alignment horizontal="center"/>
    </xf>
    <xf numFmtId="49" fontId="8" fillId="25" borderId="0" xfId="59" applyNumberFormat="1" applyFont="1" applyFill="1"/>
    <xf numFmtId="49" fontId="4" fillId="25" borderId="0" xfId="59" applyNumberFormat="1" applyFill="1"/>
    <xf numFmtId="6" fontId="2" fillId="25" borderId="0" xfId="59" applyNumberFormat="1" applyFont="1" applyFill="1" applyAlignment="1">
      <alignment horizontal="right"/>
    </xf>
    <xf numFmtId="44" fontId="3" fillId="25" borderId="11" xfId="59" applyNumberFormat="1" applyFont="1" applyFill="1" applyBorder="1"/>
    <xf numFmtId="0" fontId="2" fillId="25" borderId="0" xfId="59" applyFont="1" applyFill="1" applyAlignment="1">
      <alignment horizontal="right"/>
    </xf>
    <xf numFmtId="49" fontId="3" fillId="0" borderId="0" xfId="59" applyNumberFormat="1" applyFont="1"/>
    <xf numFmtId="0" fontId="3" fillId="25" borderId="0" xfId="59" applyFont="1" applyFill="1"/>
    <xf numFmtId="0" fontId="4" fillId="25" borderId="0" xfId="59" applyFill="1"/>
    <xf numFmtId="4" fontId="4" fillId="25" borderId="0" xfId="59" applyNumberFormat="1" applyFill="1" applyAlignment="1">
      <alignment horizontal="right"/>
    </xf>
    <xf numFmtId="0" fontId="3" fillId="25" borderId="0" xfId="59" applyFont="1" applyFill="1" applyAlignment="1">
      <alignment horizontal="center"/>
    </xf>
    <xf numFmtId="49" fontId="3" fillId="25" borderId="0" xfId="59" applyNumberFormat="1" applyFont="1" applyFill="1"/>
    <xf numFmtId="0" fontId="2" fillId="25" borderId="0" xfId="59" applyFont="1" applyFill="1"/>
    <xf numFmtId="0" fontId="3" fillId="25" borderId="0" xfId="59" applyFont="1" applyFill="1" applyAlignment="1">
      <alignment horizontal="right"/>
    </xf>
    <xf numFmtId="44" fontId="4" fillId="25" borderId="12" xfId="59" applyNumberFormat="1" applyFill="1" applyBorder="1"/>
    <xf numFmtId="8" fontId="4" fillId="25" borderId="12" xfId="59" applyNumberFormat="1" applyFill="1" applyBorder="1"/>
    <xf numFmtId="49" fontId="6" fillId="24" borderId="10" xfId="59" applyNumberFormat="1" applyFont="1" applyFill="1" applyBorder="1" applyAlignment="1">
      <alignment horizontal="center" vertical="center" wrapText="1"/>
    </xf>
    <xf numFmtId="0" fontId="6" fillId="24" borderId="10" xfId="59" applyFont="1" applyFill="1" applyBorder="1" applyAlignment="1">
      <alignment horizontal="center" vertical="center" wrapText="1"/>
    </xf>
    <xf numFmtId="44" fontId="6" fillId="24" borderId="10" xfId="44" applyFont="1" applyFill="1" applyBorder="1" applyAlignment="1">
      <alignment horizontal="center" vertical="center" wrapText="1"/>
    </xf>
    <xf numFmtId="0" fontId="5" fillId="24" borderId="10" xfId="59" applyFont="1" applyFill="1" applyBorder="1" applyAlignment="1">
      <alignment horizontal="center" vertical="center" wrapText="1"/>
    </xf>
    <xf numFmtId="0" fontId="2" fillId="24" borderId="10" xfId="59" applyFont="1" applyFill="1" applyBorder="1" applyAlignment="1">
      <alignment horizontal="right" vertical="center" wrapText="1"/>
    </xf>
    <xf numFmtId="0" fontId="0" fillId="27" borderId="0" xfId="0" applyFill="1"/>
    <xf numFmtId="6" fontId="47" fillId="0" borderId="0" xfId="0" applyNumberFormat="1" applyFont="1"/>
    <xf numFmtId="167" fontId="0" fillId="0" borderId="0" xfId="0" applyNumberFormat="1" applyAlignment="1">
      <alignment horizontal="right"/>
    </xf>
    <xf numFmtId="0" fontId="0" fillId="0" borderId="0" xfId="0" applyAlignment="1">
      <alignment horizontal="left"/>
    </xf>
    <xf numFmtId="43" fontId="2" fillId="0" borderId="0" xfId="0" applyNumberFormat="1" applyFont="1"/>
    <xf numFmtId="49" fontId="48" fillId="0" borderId="0" xfId="0" applyNumberFormat="1" applyFont="1" applyAlignment="1">
      <alignment horizontal="left"/>
    </xf>
    <xf numFmtId="0" fontId="48" fillId="0" borderId="0" xfId="0" applyFont="1"/>
    <xf numFmtId="44" fontId="48" fillId="0" borderId="0" xfId="0" applyNumberFormat="1" applyFont="1"/>
    <xf numFmtId="44" fontId="48" fillId="0" borderId="0" xfId="0" applyNumberFormat="1" applyFont="1" applyAlignment="1">
      <alignment horizontal="right"/>
    </xf>
    <xf numFmtId="167" fontId="48" fillId="0" borderId="0" xfId="0" applyNumberFormat="1" applyFont="1" applyAlignment="1">
      <alignment horizontal="center"/>
    </xf>
    <xf numFmtId="6" fontId="2" fillId="0" borderId="0" xfId="0" applyNumberFormat="1" applyFont="1"/>
    <xf numFmtId="44" fontId="46" fillId="0" borderId="0" xfId="0" applyNumberFormat="1" applyFont="1" applyAlignment="1">
      <alignment horizontal="right"/>
    </xf>
    <xf numFmtId="49" fontId="29" fillId="25" borderId="0" xfId="0" applyNumberFormat="1" applyFont="1" applyFill="1"/>
    <xf numFmtId="14" fontId="29" fillId="25" borderId="0" xfId="0" applyNumberFormat="1" applyFont="1" applyFill="1" applyAlignment="1">
      <alignment horizontal="left"/>
    </xf>
    <xf numFmtId="44" fontId="29" fillId="25" borderId="0" xfId="0" applyNumberFormat="1" applyFont="1" applyFill="1" applyAlignment="1">
      <alignment horizontal="right"/>
    </xf>
    <xf numFmtId="0" fontId="2" fillId="25" borderId="0" xfId="0" applyFont="1" applyFill="1" applyAlignment="1">
      <alignment horizontal="center"/>
    </xf>
    <xf numFmtId="49" fontId="2" fillId="25" borderId="0" xfId="0" applyNumberFormat="1" applyFont="1" applyFill="1" applyAlignment="1">
      <alignment horizontal="left"/>
    </xf>
    <xf numFmtId="44" fontId="3" fillId="25" borderId="11" xfId="0" applyNumberFormat="1" applyFont="1" applyFill="1" applyBorder="1" applyAlignment="1">
      <alignment horizontal="right"/>
    </xf>
    <xf numFmtId="0" fontId="49" fillId="25" borderId="0" xfId="0" applyFont="1" applyFill="1" applyAlignment="1">
      <alignment horizontal="left"/>
    </xf>
    <xf numFmtId="44" fontId="2" fillId="25" borderId="12" xfId="0" applyNumberFormat="1" applyFont="1" applyFill="1" applyBorder="1" applyAlignment="1">
      <alignment horizontal="right"/>
    </xf>
    <xf numFmtId="49" fontId="6" fillId="24" borderId="10" xfId="0" applyNumberFormat="1" applyFont="1" applyFill="1" applyBorder="1" applyAlignment="1">
      <alignment vertical="center" wrapText="1"/>
    </xf>
    <xf numFmtId="0" fontId="6" fillId="24" borderId="10" xfId="0" applyFont="1" applyFill="1" applyBorder="1" applyAlignment="1">
      <alignment horizontal="left" vertical="center" wrapText="1"/>
    </xf>
    <xf numFmtId="44" fontId="6" fillId="24" borderId="10" xfId="41" applyFont="1" applyFill="1" applyBorder="1" applyAlignment="1">
      <alignment horizontal="right" vertical="center" wrapText="1"/>
    </xf>
    <xf numFmtId="44" fontId="6" fillId="24" borderId="10" xfId="0" applyNumberFormat="1" applyFont="1" applyFill="1" applyBorder="1" applyAlignment="1">
      <alignment horizontal="right" vertical="center" wrapText="1"/>
    </xf>
    <xf numFmtId="44" fontId="2" fillId="0" borderId="0" xfId="41" applyFont="1"/>
    <xf numFmtId="44" fontId="2" fillId="0" borderId="0" xfId="0" applyNumberFormat="1" applyFont="1" applyAlignment="1">
      <alignment horizontal="center"/>
    </xf>
    <xf numFmtId="167" fontId="2" fillId="0" borderId="0" xfId="0" applyNumberFormat="1" applyFont="1" applyAlignment="1">
      <alignment horizontal="right"/>
    </xf>
    <xf numFmtId="8" fontId="39" fillId="0" borderId="0" xfId="0" applyNumberFormat="1" applyFont="1"/>
    <xf numFmtId="49" fontId="41" fillId="25" borderId="0" xfId="0" applyNumberFormat="1" applyFont="1" applyFill="1" applyAlignment="1">
      <alignment horizontal="right"/>
    </xf>
    <xf numFmtId="6" fontId="0" fillId="0" borderId="0" xfId="41" applyNumberFormat="1" applyFont="1" applyAlignment="1">
      <alignment horizontal="right"/>
    </xf>
    <xf numFmtId="43" fontId="2" fillId="0" borderId="0" xfId="0" applyNumberFormat="1" applyFont="1" applyAlignment="1">
      <alignment horizontal="right"/>
    </xf>
    <xf numFmtId="14" fontId="0" fillId="0" borderId="0" xfId="41" applyNumberFormat="1" applyFont="1" applyAlignment="1">
      <alignment horizontal="right"/>
    </xf>
    <xf numFmtId="164" fontId="2" fillId="0" borderId="0" xfId="0" applyNumberFormat="1" applyFont="1" applyAlignment="1" applyProtection="1">
      <alignment vertical="top" wrapText="1"/>
      <protection locked="0"/>
    </xf>
    <xf numFmtId="49" fontId="48" fillId="0" borderId="0" xfId="0" applyNumberFormat="1" applyFont="1" applyAlignment="1">
      <alignment wrapText="1"/>
    </xf>
    <xf numFmtId="14" fontId="39" fillId="0" borderId="0" xfId="0" applyNumberFormat="1" applyFont="1"/>
    <xf numFmtId="4" fontId="39" fillId="0" borderId="0" xfId="0" applyNumberFormat="1" applyFont="1" applyAlignment="1">
      <alignment horizontal="right"/>
    </xf>
    <xf numFmtId="168" fontId="39" fillId="0" borderId="0" xfId="41" applyNumberFormat="1" applyFont="1" applyBorder="1" applyAlignment="1">
      <alignment horizontal="right"/>
    </xf>
    <xf numFmtId="168" fontId="39" fillId="0" borderId="0" xfId="0" applyNumberFormat="1" applyFont="1" applyAlignment="1">
      <alignment horizontal="right"/>
    </xf>
    <xf numFmtId="43" fontId="39" fillId="0" borderId="0" xfId="0" applyNumberFormat="1" applyFont="1"/>
    <xf numFmtId="168" fontId="0" fillId="0" borderId="0" xfId="0" applyNumberFormat="1"/>
    <xf numFmtId="0" fontId="39" fillId="0" borderId="0" xfId="0" applyFont="1" applyAlignment="1">
      <alignment vertical="top" wrapText="1"/>
    </xf>
    <xf numFmtId="6" fontId="39" fillId="0" borderId="0" xfId="0" applyNumberFormat="1" applyFont="1" applyAlignment="1">
      <alignment horizontal="right"/>
    </xf>
    <xf numFmtId="164" fontId="39" fillId="0" borderId="0" xfId="0" applyNumberFormat="1" applyFont="1"/>
    <xf numFmtId="6" fontId="39" fillId="0" borderId="0" xfId="0" applyNumberFormat="1" applyFont="1"/>
    <xf numFmtId="49" fontId="39" fillId="0" borderId="0" xfId="0" applyNumberFormat="1" applyFont="1" applyAlignment="1">
      <alignment vertical="top" wrapText="1"/>
    </xf>
    <xf numFmtId="44" fontId="39" fillId="0" borderId="0" xfId="0" applyNumberFormat="1" applyFont="1" applyAlignment="1">
      <alignment vertical="top" wrapText="1"/>
    </xf>
    <xf numFmtId="43" fontId="39" fillId="0" borderId="0" xfId="0" applyNumberFormat="1" applyFont="1" applyAlignment="1">
      <alignment vertical="top" wrapText="1"/>
    </xf>
    <xf numFmtId="6" fontId="39" fillId="0" borderId="0" xfId="0" applyNumberFormat="1" applyFont="1" applyAlignment="1">
      <alignment horizontal="right" vertical="top" wrapText="1"/>
    </xf>
    <xf numFmtId="168" fontId="39" fillId="0" borderId="0" xfId="0" applyNumberFormat="1" applyFont="1" applyAlignment="1">
      <alignment vertical="top" wrapText="1"/>
    </xf>
    <xf numFmtId="0" fontId="39" fillId="0" borderId="0" xfId="0" applyFont="1" applyAlignment="1">
      <alignment horizontal="right" vertical="top" wrapText="1"/>
    </xf>
    <xf numFmtId="166" fontId="39" fillId="0" borderId="0" xfId="0" applyNumberFormat="1" applyFont="1" applyAlignment="1">
      <alignment horizontal="right"/>
    </xf>
    <xf numFmtId="44" fontId="39" fillId="0" borderId="0" xfId="41" applyFont="1"/>
    <xf numFmtId="44" fontId="39" fillId="0" borderId="0" xfId="41" applyFont="1" applyAlignment="1">
      <alignment horizontal="right"/>
    </xf>
    <xf numFmtId="168" fontId="2" fillId="0" borderId="0" xfId="0" applyNumberFormat="1" applyFont="1"/>
    <xf numFmtId="165" fontId="39" fillId="0" borderId="0" xfId="41" applyNumberFormat="1" applyFont="1"/>
    <xf numFmtId="6" fontId="39" fillId="0" borderId="0" xfId="41" applyNumberFormat="1" applyFont="1"/>
    <xf numFmtId="8" fontId="39" fillId="0" borderId="0" xfId="41" applyNumberFormat="1" applyFont="1" applyAlignment="1">
      <alignment horizontal="right"/>
    </xf>
    <xf numFmtId="167" fontId="39" fillId="0" borderId="0" xfId="0" applyNumberFormat="1" applyFont="1"/>
    <xf numFmtId="6" fontId="0" fillId="0" borderId="0" xfId="0" applyNumberFormat="1"/>
    <xf numFmtId="6" fontId="0" fillId="0" borderId="0" xfId="0" applyNumberFormat="1" applyAlignment="1">
      <alignment horizontal="right"/>
    </xf>
    <xf numFmtId="6" fontId="0" fillId="0" borderId="0" xfId="41" applyNumberFormat="1" applyFont="1"/>
    <xf numFmtId="0" fontId="0" fillId="0" borderId="0" xfId="64" applyNumberFormat="1" applyFont="1" applyAlignment="1">
      <alignment horizontal="left"/>
    </xf>
    <xf numFmtId="44" fontId="46" fillId="0" borderId="0" xfId="0" applyNumberFormat="1" applyFont="1"/>
    <xf numFmtId="168" fontId="2" fillId="0" borderId="0" xfId="0" applyNumberFormat="1" applyFont="1" applyAlignment="1">
      <alignment horizontal="right"/>
    </xf>
    <xf numFmtId="168" fontId="2" fillId="0" borderId="0" xfId="41" applyNumberFormat="1" applyBorder="1" applyAlignment="1">
      <alignment horizontal="right"/>
    </xf>
    <xf numFmtId="168" fontId="2" fillId="0" borderId="0" xfId="41" applyNumberFormat="1" applyFont="1" applyBorder="1" applyAlignment="1">
      <alignment horizontal="right"/>
    </xf>
    <xf numFmtId="168" fontId="0" fillId="0" borderId="0" xfId="0" applyNumberFormat="1" applyAlignment="1">
      <alignment horizontal="right"/>
    </xf>
    <xf numFmtId="0" fontId="2" fillId="0" borderId="0" xfId="0" applyFont="1" applyAlignment="1">
      <alignment horizontal="right" vertical="top" wrapText="1"/>
    </xf>
    <xf numFmtId="0" fontId="39" fillId="27" borderId="0" xfId="0" applyFont="1" applyFill="1" applyAlignment="1">
      <alignment vertical="top" wrapText="1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2" fillId="27" borderId="0" xfId="0" applyFont="1" applyFill="1" applyAlignment="1">
      <alignment vertical="top"/>
    </xf>
    <xf numFmtId="0" fontId="2" fillId="27" borderId="0" xfId="0" applyFont="1" applyFill="1"/>
    <xf numFmtId="0" fontId="0" fillId="27" borderId="0" xfId="0" applyFill="1" applyAlignment="1">
      <alignment vertical="top"/>
    </xf>
    <xf numFmtId="0" fontId="0" fillId="27" borderId="0" xfId="0" applyFill="1" applyAlignment="1">
      <alignment vertical="top" wrapText="1"/>
    </xf>
    <xf numFmtId="0" fontId="0" fillId="27" borderId="0" xfId="0" applyFill="1" applyAlignment="1">
      <alignment wrapText="1"/>
    </xf>
    <xf numFmtId="0" fontId="2" fillId="0" borderId="0" xfId="0" applyFont="1" applyAlignment="1">
      <alignment shrinkToFit="1"/>
    </xf>
    <xf numFmtId="167" fontId="48" fillId="0" borderId="0" xfId="0" applyNumberFormat="1" applyFont="1" applyAlignment="1">
      <alignment horizontal="right"/>
    </xf>
    <xf numFmtId="164" fontId="10" fillId="25" borderId="0" xfId="0" applyNumberFormat="1" applyFont="1" applyFill="1" applyAlignment="1">
      <alignment horizontal="left"/>
    </xf>
    <xf numFmtId="164" fontId="0" fillId="25" borderId="0" xfId="0" applyNumberFormat="1" applyFill="1" applyAlignment="1">
      <alignment horizontal="right"/>
    </xf>
    <xf numFmtId="0" fontId="49" fillId="25" borderId="0" xfId="0" applyFont="1" applyFill="1"/>
    <xf numFmtId="0" fontId="3" fillId="25" borderId="0" xfId="0" applyFont="1" applyFill="1" applyAlignment="1">
      <alignment horizontal="center"/>
    </xf>
    <xf numFmtId="49" fontId="3" fillId="25" borderId="0" xfId="0" applyNumberFormat="1" applyFont="1" applyFill="1" applyAlignment="1">
      <alignment horizontal="center"/>
    </xf>
    <xf numFmtId="8" fontId="0" fillId="25" borderId="12" xfId="0" applyNumberFormat="1" applyFill="1" applyBorder="1"/>
    <xf numFmtId="0" fontId="2" fillId="0" borderId="0" xfId="0" applyFont="1" applyAlignment="1">
      <alignment vertical="center"/>
    </xf>
    <xf numFmtId="49" fontId="0" fillId="0" borderId="0" xfId="0" applyNumberFormat="1" applyAlignment="1">
      <alignment horizontal="center"/>
    </xf>
    <xf numFmtId="164" fontId="30" fillId="25" borderId="0" xfId="0" applyNumberFormat="1" applyFont="1" applyFill="1" applyAlignment="1">
      <alignment horizontal="left"/>
    </xf>
    <xf numFmtId="49" fontId="2" fillId="24" borderId="10" xfId="0" applyNumberFormat="1" applyFont="1" applyFill="1" applyBorder="1" applyAlignment="1">
      <alignment horizontal="center" vertical="center" wrapText="1"/>
    </xf>
    <xf numFmtId="44" fontId="3" fillId="24" borderId="10" xfId="0" applyNumberFormat="1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44" fontId="2" fillId="0" borderId="0" xfId="41" applyFont="1" applyAlignment="1">
      <alignment horizontal="left"/>
    </xf>
    <xf numFmtId="6" fontId="40" fillId="27" borderId="0" xfId="0" applyNumberFormat="1" applyFont="1" applyFill="1" applyAlignment="1">
      <alignment horizontal="right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4" fontId="2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right"/>
    </xf>
    <xf numFmtId="6" fontId="46" fillId="0" borderId="0" xfId="0" applyNumberFormat="1" applyFont="1"/>
    <xf numFmtId="2" fontId="39" fillId="0" borderId="0" xfId="0" applyNumberFormat="1" applyFont="1"/>
    <xf numFmtId="44" fontId="2" fillId="0" borderId="0" xfId="0" applyNumberFormat="1" applyFont="1" applyAlignment="1">
      <alignment horizontal="left" wrapText="1"/>
    </xf>
    <xf numFmtId="49" fontId="3" fillId="0" borderId="0" xfId="0" applyNumberFormat="1" applyFont="1" applyAlignment="1">
      <alignment horizontal="right"/>
    </xf>
    <xf numFmtId="14" fontId="40" fillId="25" borderId="0" xfId="0" applyNumberFormat="1" applyFont="1" applyFill="1" applyAlignment="1">
      <alignment horizontal="left"/>
    </xf>
    <xf numFmtId="44" fontId="39" fillId="25" borderId="0" xfId="0" applyNumberFormat="1" applyFont="1" applyFill="1"/>
    <xf numFmtId="44" fontId="39" fillId="25" borderId="0" xfId="0" applyNumberFormat="1" applyFont="1" applyFill="1" applyAlignment="1">
      <alignment horizontal="right"/>
    </xf>
    <xf numFmtId="14" fontId="39" fillId="25" borderId="0" xfId="0" applyNumberFormat="1" applyFont="1" applyFill="1"/>
    <xf numFmtId="0" fontId="39" fillId="25" borderId="0" xfId="0" applyFont="1" applyFill="1" applyAlignment="1">
      <alignment horizontal="right"/>
    </xf>
    <xf numFmtId="14" fontId="39" fillId="28" borderId="0" xfId="0" applyNumberFormat="1" applyFont="1" applyFill="1"/>
    <xf numFmtId="0" fontId="39" fillId="28" borderId="0" xfId="0" applyFont="1" applyFill="1"/>
    <xf numFmtId="0" fontId="40" fillId="25" borderId="0" xfId="0" applyFont="1" applyFill="1"/>
    <xf numFmtId="49" fontId="39" fillId="25" borderId="0" xfId="0" applyNumberFormat="1" applyFont="1" applyFill="1"/>
    <xf numFmtId="0" fontId="39" fillId="27" borderId="0" xfId="0" applyFont="1" applyFill="1"/>
    <xf numFmtId="6" fontId="39" fillId="27" borderId="0" xfId="0" applyNumberFormat="1" applyFont="1" applyFill="1" applyAlignment="1">
      <alignment horizontal="right"/>
    </xf>
    <xf numFmtId="4" fontId="39" fillId="25" borderId="0" xfId="0" applyNumberFormat="1" applyFont="1" applyFill="1" applyAlignment="1">
      <alignment horizontal="right"/>
    </xf>
    <xf numFmtId="14" fontId="40" fillId="25" borderId="0" xfId="0" applyNumberFormat="1" applyFont="1" applyFill="1"/>
    <xf numFmtId="44" fontId="39" fillId="25" borderId="12" xfId="0" applyNumberFormat="1" applyFont="1" applyFill="1" applyBorder="1"/>
    <xf numFmtId="49" fontId="39" fillId="24" borderId="10" xfId="0" applyNumberFormat="1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center" vertical="center" wrapText="1"/>
    </xf>
    <xf numFmtId="44" fontId="39" fillId="24" borderId="10" xfId="41" applyFont="1" applyFill="1" applyBorder="1" applyAlignment="1">
      <alignment horizontal="center" vertical="center" wrapText="1"/>
    </xf>
    <xf numFmtId="0" fontId="40" fillId="24" borderId="10" xfId="0" applyFont="1" applyFill="1" applyBorder="1" applyAlignment="1">
      <alignment horizontal="center" vertical="center" wrapText="1"/>
    </xf>
    <xf numFmtId="14" fontId="39" fillId="24" borderId="10" xfId="0" applyNumberFormat="1" applyFont="1" applyFill="1" applyBorder="1" applyAlignment="1">
      <alignment horizontal="center" vertical="center" wrapText="1"/>
    </xf>
    <xf numFmtId="0" fontId="39" fillId="24" borderId="10" xfId="0" applyFont="1" applyFill="1" applyBorder="1" applyAlignment="1">
      <alignment horizontal="right" vertical="center" wrapText="1"/>
    </xf>
    <xf numFmtId="14" fontId="39" fillId="26" borderId="10" xfId="0" applyNumberFormat="1" applyFont="1" applyFill="1" applyBorder="1" applyAlignment="1">
      <alignment horizontal="center" vertical="center" wrapText="1"/>
    </xf>
    <xf numFmtId="0" fontId="39" fillId="26" borderId="10" xfId="0" applyFont="1" applyFill="1" applyBorder="1" applyAlignment="1">
      <alignment horizontal="center" vertical="center" wrapText="1"/>
    </xf>
    <xf numFmtId="1" fontId="2" fillId="0" borderId="0" xfId="0" applyNumberFormat="1" applyFont="1"/>
    <xf numFmtId="44" fontId="2" fillId="27" borderId="0" xfId="0" applyNumberFormat="1" applyFont="1" applyFill="1"/>
    <xf numFmtId="6" fontId="39" fillId="0" borderId="0" xfId="0" applyNumberFormat="1" applyFont="1" applyAlignment="1">
      <alignment vertical="top" wrapText="1"/>
    </xf>
    <xf numFmtId="2" fontId="39" fillId="0" borderId="0" xfId="0" applyNumberFormat="1" applyFont="1" applyAlignment="1">
      <alignment vertical="top" wrapText="1"/>
    </xf>
    <xf numFmtId="2" fontId="39" fillId="0" borderId="0" xfId="41" applyNumberFormat="1" applyFont="1" applyAlignment="1">
      <alignment horizontal="right"/>
    </xf>
    <xf numFmtId="164" fontId="0" fillId="27" borderId="0" xfId="0" applyNumberFormat="1" applyFill="1" applyAlignment="1" applyProtection="1">
      <alignment vertical="top" wrapText="1"/>
      <protection locked="0"/>
    </xf>
    <xf numFmtId="44" fontId="2" fillId="0" borderId="0" xfId="0" applyNumberFormat="1" applyFont="1" applyAlignment="1" applyProtection="1">
      <alignment vertical="top" wrapText="1"/>
      <protection locked="0"/>
    </xf>
    <xf numFmtId="44" fontId="0" fillId="27" borderId="0" xfId="0" applyNumberFormat="1" applyFill="1" applyAlignment="1" applyProtection="1">
      <alignment vertical="top" wrapText="1"/>
      <protection locked="0"/>
    </xf>
    <xf numFmtId="49" fontId="2" fillId="0" borderId="0" xfId="0" applyNumberFormat="1" applyFont="1" applyAlignment="1">
      <alignment horizontal="center" readingOrder="1"/>
    </xf>
    <xf numFmtId="49" fontId="48" fillId="0" borderId="0" xfId="0" applyNumberFormat="1" applyFont="1" applyAlignment="1">
      <alignment horizontal="center" readingOrder="1"/>
    </xf>
    <xf numFmtId="44" fontId="2" fillId="24" borderId="10" xfId="46" applyFont="1" applyFill="1" applyBorder="1" applyAlignment="1">
      <alignment horizontal="center" vertical="center" wrapText="1"/>
    </xf>
    <xf numFmtId="14" fontId="2" fillId="0" borderId="0" xfId="41" applyNumberFormat="1" applyFont="1" applyAlignment="1">
      <alignment horizontal="right"/>
    </xf>
    <xf numFmtId="0" fontId="0" fillId="29" borderId="0" xfId="0" applyFill="1"/>
    <xf numFmtId="0" fontId="50" fillId="0" borderId="0" xfId="0" applyFont="1"/>
    <xf numFmtId="0" fontId="40" fillId="0" borderId="0" xfId="0" applyFont="1"/>
    <xf numFmtId="0" fontId="40" fillId="25" borderId="0" xfId="0" applyFont="1" applyFill="1" applyAlignment="1">
      <alignment horizontal="right"/>
    </xf>
    <xf numFmtId="14" fontId="39" fillId="0" borderId="0" xfId="41" applyNumberFormat="1" applyFont="1" applyAlignment="1">
      <alignment horizontal="right"/>
    </xf>
    <xf numFmtId="14" fontId="39" fillId="0" borderId="0" xfId="0" applyNumberFormat="1" applyFont="1" applyAlignment="1">
      <alignment horizontal="right"/>
    </xf>
    <xf numFmtId="1" fontId="39" fillId="0" borderId="0" xfId="0" applyNumberFormat="1" applyFont="1" applyAlignment="1">
      <alignment horizontal="right"/>
    </xf>
    <xf numFmtId="49" fontId="42" fillId="30" borderId="0" xfId="0" applyNumberFormat="1" applyFont="1" applyFill="1"/>
    <xf numFmtId="49" fontId="39" fillId="30" borderId="0" xfId="0" applyNumberFormat="1" applyFont="1" applyFill="1"/>
    <xf numFmtId="44" fontId="39" fillId="30" borderId="0" xfId="41" applyFont="1" applyFill="1"/>
    <xf numFmtId="44" fontId="39" fillId="30" borderId="0" xfId="0" applyNumberFormat="1" applyFont="1" applyFill="1"/>
    <xf numFmtId="164" fontId="39" fillId="0" borderId="0" xfId="0" applyNumberFormat="1" applyFont="1" applyAlignment="1">
      <alignment horizontal="right"/>
    </xf>
    <xf numFmtId="49" fontId="42" fillId="0" borderId="0" xfId="0" applyNumberFormat="1" applyFont="1"/>
    <xf numFmtId="44" fontId="42" fillId="0" borderId="0" xfId="41" applyFont="1"/>
    <xf numFmtId="1" fontId="39" fillId="0" borderId="0" xfId="0" applyNumberFormat="1" applyFont="1"/>
    <xf numFmtId="14" fontId="39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right"/>
    </xf>
    <xf numFmtId="44" fontId="2" fillId="0" borderId="0" xfId="41" applyAlignment="1">
      <alignment horizontal="right"/>
    </xf>
    <xf numFmtId="164" fontId="2" fillId="0" borderId="0" xfId="0" quotePrefix="1" applyNumberFormat="1" applyFont="1" applyAlignment="1">
      <alignment horizontal="right"/>
    </xf>
    <xf numFmtId="6" fontId="2" fillId="0" borderId="0" xfId="41" applyNumberFormat="1" applyAlignment="1">
      <alignment horizontal="right"/>
    </xf>
    <xf numFmtId="6" fontId="2" fillId="0" borderId="0" xfId="0" applyNumberFormat="1" applyFont="1" applyAlignment="1">
      <alignment horizontal="right"/>
    </xf>
    <xf numFmtId="0" fontId="39" fillId="28" borderId="0" xfId="0" applyFont="1" applyFill="1" applyAlignment="1">
      <alignment horizontal="center"/>
    </xf>
    <xf numFmtId="49" fontId="39" fillId="0" borderId="0" xfId="0" applyNumberFormat="1" applyFont="1" applyAlignment="1">
      <alignment wrapText="1"/>
    </xf>
    <xf numFmtId="1" fontId="39" fillId="0" borderId="0" xfId="0" applyNumberFormat="1" applyFont="1" applyAlignment="1">
      <alignment horizontal="center"/>
    </xf>
    <xf numFmtId="0" fontId="39" fillId="0" borderId="0" xfId="0" applyFont="1" applyAlignment="1">
      <alignment horizontal="center"/>
    </xf>
    <xf numFmtId="44" fontId="39" fillId="30" borderId="0" xfId="0" applyNumberFormat="1" applyFont="1" applyFill="1" applyAlignment="1">
      <alignment horizontal="right"/>
    </xf>
    <xf numFmtId="49" fontId="40" fillId="25" borderId="0" xfId="0" applyNumberFormat="1" applyFont="1" applyFill="1" applyAlignment="1">
      <alignment horizontal="left"/>
    </xf>
    <xf numFmtId="14" fontId="39" fillId="25" borderId="0" xfId="0" applyNumberFormat="1" applyFont="1" applyFill="1" applyAlignment="1">
      <alignment horizontal="right"/>
    </xf>
    <xf numFmtId="0" fontId="40" fillId="25" borderId="0" xfId="0" applyFont="1" applyFill="1" applyAlignment="1">
      <alignment horizontal="left"/>
    </xf>
    <xf numFmtId="44" fontId="39" fillId="27" borderId="0" xfId="0" applyNumberFormat="1" applyFont="1" applyFill="1"/>
    <xf numFmtId="44" fontId="40" fillId="27" borderId="0" xfId="0" applyNumberFormat="1" applyFont="1" applyFill="1" applyAlignment="1">
      <alignment horizontal="right"/>
    </xf>
    <xf numFmtId="0" fontId="40" fillId="0" borderId="0" xfId="0" applyFont="1" applyAlignment="1">
      <alignment horizontal="left"/>
    </xf>
    <xf numFmtId="14" fontId="40" fillId="25" borderId="0" xfId="0" applyNumberFormat="1" applyFont="1" applyFill="1" applyAlignment="1">
      <alignment horizontal="right"/>
    </xf>
    <xf numFmtId="44" fontId="40" fillId="25" borderId="0" xfId="0" applyNumberFormat="1" applyFont="1" applyFill="1"/>
    <xf numFmtId="49" fontId="39" fillId="24" borderId="10" xfId="0" applyNumberFormat="1" applyFont="1" applyFill="1" applyBorder="1" applyAlignment="1">
      <alignment horizontal="left" vertical="center" wrapText="1"/>
    </xf>
    <xf numFmtId="44" fontId="40" fillId="24" borderId="10" xfId="0" applyNumberFormat="1" applyFont="1" applyFill="1" applyBorder="1" applyAlignment="1">
      <alignment horizontal="center" vertical="center" wrapText="1"/>
    </xf>
    <xf numFmtId="14" fontId="39" fillId="24" borderId="10" xfId="0" applyNumberFormat="1" applyFont="1" applyFill="1" applyBorder="1" applyAlignment="1">
      <alignment horizontal="right" vertical="center" wrapText="1"/>
    </xf>
    <xf numFmtId="49" fontId="39" fillId="0" borderId="0" xfId="0" applyNumberFormat="1" applyFont="1" applyAlignment="1">
      <alignment horizontal="left"/>
    </xf>
    <xf numFmtId="165" fontId="3" fillId="25" borderId="11" xfId="0" applyNumberFormat="1" applyFont="1" applyFill="1" applyBorder="1"/>
    <xf numFmtId="165" fontId="3" fillId="25" borderId="12" xfId="0" applyNumberFormat="1" applyFont="1" applyFill="1" applyBorder="1"/>
    <xf numFmtId="165" fontId="0" fillId="0" borderId="0" xfId="0" applyNumberFormat="1"/>
    <xf numFmtId="165" fontId="0" fillId="0" borderId="0" xfId="0" applyNumberFormat="1" applyAlignment="1">
      <alignment horizontal="right"/>
    </xf>
    <xf numFmtId="165" fontId="50" fillId="0" borderId="0" xfId="0" applyNumberFormat="1" applyFont="1"/>
    <xf numFmtId="0" fontId="43" fillId="0" borderId="0" xfId="0" applyFon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vertical="top" wrapText="1"/>
      <protection locked="0"/>
    </xf>
    <xf numFmtId="14" fontId="2" fillId="0" borderId="0" xfId="0" applyNumberFormat="1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right" vertical="top" wrapText="1"/>
      <protection locked="0"/>
    </xf>
    <xf numFmtId="49" fontId="43" fillId="0" borderId="0" xfId="0" applyNumberFormat="1" applyFont="1" applyAlignment="1" applyProtection="1">
      <alignment vertical="top" wrapText="1"/>
      <protection locked="0"/>
    </xf>
    <xf numFmtId="44" fontId="43" fillId="0" borderId="0" xfId="0" applyNumberFormat="1" applyFont="1" applyAlignment="1" applyProtection="1">
      <alignment vertical="top" wrapText="1"/>
      <protection locked="0"/>
    </xf>
    <xf numFmtId="164" fontId="43" fillId="0" borderId="0" xfId="0" applyNumberFormat="1" applyFont="1" applyAlignment="1" applyProtection="1">
      <alignment vertical="top" wrapText="1"/>
      <protection locked="0"/>
    </xf>
    <xf numFmtId="14" fontId="43" fillId="0" borderId="0" xfId="0" applyNumberFormat="1" applyFont="1" applyAlignment="1" applyProtection="1">
      <alignment vertical="top" wrapText="1"/>
      <protection locked="0"/>
    </xf>
    <xf numFmtId="8" fontId="2" fillId="0" borderId="0" xfId="0" applyNumberFormat="1" applyFont="1" applyAlignment="1" applyProtection="1">
      <alignment vertical="top" wrapText="1"/>
      <protection locked="0"/>
    </xf>
    <xf numFmtId="0" fontId="39" fillId="0" borderId="0" xfId="0" applyFont="1" applyAlignment="1">
      <alignment vertical="top"/>
    </xf>
    <xf numFmtId="44" fontId="39" fillId="0" borderId="0" xfId="41" applyFont="1" applyFill="1" applyAlignment="1">
      <alignment vertical="top"/>
    </xf>
    <xf numFmtId="14" fontId="39" fillId="0" borderId="0" xfId="41" applyNumberFormat="1" applyFont="1" applyFill="1" applyAlignment="1">
      <alignment horizontal="center" vertical="top"/>
    </xf>
    <xf numFmtId="0" fontId="39" fillId="0" borderId="0" xfId="0" applyFont="1" applyAlignment="1">
      <alignment horizontal="center" vertical="top"/>
    </xf>
    <xf numFmtId="14" fontId="39" fillId="0" borderId="0" xfId="0" applyNumberFormat="1" applyFont="1" applyAlignment="1">
      <alignment horizontal="center" vertical="top"/>
    </xf>
    <xf numFmtId="1" fontId="39" fillId="0" borderId="0" xfId="0" applyNumberFormat="1" applyFont="1" applyAlignment="1">
      <alignment horizontal="right" vertical="top"/>
    </xf>
    <xf numFmtId="49" fontId="39" fillId="0" borderId="0" xfId="0" applyNumberFormat="1" applyFont="1" applyAlignment="1">
      <alignment vertical="top"/>
    </xf>
    <xf numFmtId="44" fontId="39" fillId="0" borderId="0" xfId="41" applyFont="1" applyFill="1"/>
    <xf numFmtId="14" fontId="39" fillId="0" borderId="0" xfId="41" applyNumberFormat="1" applyFont="1" applyFill="1" applyAlignment="1">
      <alignment horizontal="center"/>
    </xf>
    <xf numFmtId="14" fontId="39" fillId="0" borderId="0" xfId="41" applyNumberFormat="1" applyFont="1" applyFill="1" applyAlignment="1">
      <alignment horizontal="right" vertical="top"/>
    </xf>
    <xf numFmtId="0" fontId="39" fillId="0" borderId="0" xfId="0" applyFont="1" applyAlignment="1">
      <alignment horizontal="right" vertical="top"/>
    </xf>
    <xf numFmtId="14" fontId="39" fillId="0" borderId="0" xfId="0" applyNumberFormat="1" applyFont="1" applyAlignment="1">
      <alignment horizontal="right" vertical="top"/>
    </xf>
    <xf numFmtId="14" fontId="39" fillId="0" borderId="0" xfId="41" applyNumberFormat="1" applyFont="1" applyFill="1" applyAlignment="1">
      <alignment horizontal="right"/>
    </xf>
    <xf numFmtId="44" fontId="39" fillId="0" borderId="0" xfId="41" applyFont="1" applyFill="1" applyAlignment="1">
      <alignment wrapText="1"/>
    </xf>
    <xf numFmtId="49" fontId="0" fillId="0" borderId="0" xfId="0" applyNumberFormat="1" applyAlignment="1" applyProtection="1">
      <alignment horizontal="left" vertical="top" wrapText="1" readingOrder="1"/>
      <protection locked="0"/>
    </xf>
    <xf numFmtId="165" fontId="0" fillId="0" borderId="0" xfId="0" applyNumberFormat="1" applyAlignment="1" applyProtection="1">
      <alignment vertical="top" wrapText="1"/>
      <protection locked="0"/>
    </xf>
    <xf numFmtId="14" fontId="0" fillId="0" borderId="0" xfId="0" applyNumberFormat="1" applyAlignment="1" applyProtection="1">
      <alignment vertical="top" wrapText="1"/>
      <protection locked="0"/>
    </xf>
    <xf numFmtId="169" fontId="0" fillId="0" borderId="0" xfId="0" applyNumberFormat="1" applyAlignment="1" applyProtection="1">
      <alignment vertical="top" wrapText="1"/>
      <protection locked="0"/>
    </xf>
    <xf numFmtId="49" fontId="2" fillId="0" borderId="0" xfId="0" applyNumberFormat="1" applyFont="1" applyAlignment="1" applyProtection="1">
      <alignment horizontal="left" vertical="top" wrapText="1" readingOrder="1"/>
      <protection locked="0"/>
    </xf>
    <xf numFmtId="6" fontId="0" fillId="0" borderId="0" xfId="0" applyNumberFormat="1" applyAlignment="1" applyProtection="1">
      <alignment vertical="top" wrapText="1"/>
      <protection locked="0"/>
    </xf>
    <xf numFmtId="44" fontId="39" fillId="0" borderId="0" xfId="0" applyNumberFormat="1" applyFont="1" applyAlignment="1">
      <alignment horizontal="center"/>
    </xf>
    <xf numFmtId="44" fontId="39" fillId="0" borderId="0" xfId="0" applyNumberFormat="1" applyFont="1" applyAlignment="1">
      <alignment wrapText="1"/>
    </xf>
    <xf numFmtId="44" fontId="39" fillId="0" borderId="0" xfId="0" applyNumberFormat="1" applyFont="1" applyAlignment="1">
      <alignment horizontal="center" wrapText="1"/>
    </xf>
    <xf numFmtId="44" fontId="39" fillId="0" borderId="0" xfId="0" applyNumberFormat="1" applyFont="1" applyAlignment="1">
      <alignment horizontal="left"/>
    </xf>
    <xf numFmtId="44" fontId="31" fillId="0" borderId="0" xfId="0" applyNumberFormat="1" applyFont="1"/>
    <xf numFmtId="164" fontId="39" fillId="0" borderId="0" xfId="0" applyNumberFormat="1" applyFont="1" applyAlignment="1">
      <alignment horizontal="center"/>
    </xf>
    <xf numFmtId="49" fontId="39" fillId="0" borderId="0" xfId="0" applyNumberFormat="1" applyFont="1" applyAlignment="1">
      <alignment horizontal="center"/>
    </xf>
    <xf numFmtId="49" fontId="48" fillId="0" borderId="0" xfId="0" applyNumberFormat="1" applyFont="1" applyAlignment="1">
      <alignment horizontal="center"/>
    </xf>
    <xf numFmtId="0" fontId="48" fillId="0" borderId="0" xfId="0" applyFont="1" applyAlignment="1">
      <alignment horizontal="center"/>
    </xf>
    <xf numFmtId="49" fontId="2" fillId="0" borderId="0" xfId="41" applyNumberFormat="1" applyAlignment="1">
      <alignment horizontal="center"/>
    </xf>
    <xf numFmtId="44" fontId="2" fillId="0" borderId="0" xfId="41" applyFont="1" applyBorder="1"/>
    <xf numFmtId="43" fontId="2" fillId="0" borderId="0" xfId="41" applyNumberFormat="1" applyFont="1" applyBorder="1"/>
    <xf numFmtId="49" fontId="2" fillId="0" borderId="0" xfId="0" applyNumberFormat="1" applyFont="1" applyAlignment="1">
      <alignment vertical="top" wrapText="1"/>
    </xf>
    <xf numFmtId="6" fontId="2" fillId="0" borderId="0" xfId="41" applyNumberFormat="1" applyFont="1" applyBorder="1" applyAlignment="1">
      <alignment vertical="top" wrapText="1"/>
    </xf>
    <xf numFmtId="44" fontId="2" fillId="0" borderId="0" xfId="41" applyFont="1" applyBorder="1" applyAlignment="1">
      <alignment vertical="top" wrapText="1"/>
    </xf>
    <xf numFmtId="43" fontId="2" fillId="0" borderId="0" xfId="41" applyNumberFormat="1" applyFont="1" applyBorder="1" applyAlignment="1">
      <alignment vertical="top" wrapText="1"/>
    </xf>
    <xf numFmtId="168" fontId="2" fillId="0" borderId="0" xfId="41" applyNumberFormat="1" applyFont="1" applyBorder="1" applyAlignment="1">
      <alignment horizontal="right" vertical="top" wrapText="1"/>
    </xf>
    <xf numFmtId="6" fontId="2" fillId="0" borderId="0" xfId="41" applyNumberFormat="1" applyFont="1" applyBorder="1"/>
    <xf numFmtId="2" fontId="2" fillId="0" borderId="0" xfId="41" applyNumberFormat="1" applyFont="1" applyBorder="1"/>
    <xf numFmtId="8" fontId="2" fillId="0" borderId="0" xfId="41" applyNumberFormat="1" applyFont="1" applyBorder="1"/>
    <xf numFmtId="2" fontId="2" fillId="0" borderId="0" xfId="0" applyNumberFormat="1" applyFont="1"/>
    <xf numFmtId="0" fontId="2" fillId="0" borderId="0" xfId="0" applyFont="1" applyAlignment="1">
      <alignment vertical="top" wrapText="1"/>
    </xf>
    <xf numFmtId="8" fontId="2" fillId="0" borderId="0" xfId="0" applyNumberFormat="1" applyFont="1" applyAlignment="1">
      <alignment horizontal="right"/>
    </xf>
    <xf numFmtId="8" fontId="2" fillId="0" borderId="0" xfId="0" applyNumberFormat="1" applyFont="1"/>
    <xf numFmtId="0" fontId="0" fillId="0" borderId="16" xfId="0" applyBorder="1"/>
    <xf numFmtId="0" fontId="2" fillId="0" borderId="16" xfId="0" applyFont="1" applyBorder="1"/>
    <xf numFmtId="0" fontId="2" fillId="27" borderId="16" xfId="0" applyFont="1" applyFill="1" applyBorder="1"/>
    <xf numFmtId="0" fontId="0" fillId="27" borderId="16" xfId="0" applyFill="1" applyBorder="1"/>
    <xf numFmtId="0" fontId="0" fillId="27" borderId="16" xfId="0" applyFill="1" applyBorder="1" applyAlignment="1">
      <alignment wrapText="1"/>
    </xf>
    <xf numFmtId="0" fontId="2" fillId="0" borderId="0" xfId="0" applyFont="1" applyAlignment="1">
      <alignment horizontal="left" vertical="top"/>
    </xf>
    <xf numFmtId="6" fontId="2" fillId="0" borderId="0" xfId="41" applyNumberFormat="1" applyFont="1" applyBorder="1" applyAlignment="1">
      <alignment vertical="top"/>
    </xf>
    <xf numFmtId="8" fontId="2" fillId="0" borderId="0" xfId="41" applyNumberFormat="1" applyFont="1" applyBorder="1" applyAlignment="1">
      <alignment horizontal="right" vertical="top"/>
    </xf>
    <xf numFmtId="43" fontId="0" fillId="0" borderId="0" xfId="0" applyNumberFormat="1" applyAlignment="1">
      <alignment vertical="top"/>
    </xf>
    <xf numFmtId="6" fontId="2" fillId="0" borderId="0" xfId="41" applyNumberFormat="1" applyFont="1" applyBorder="1" applyAlignment="1">
      <alignment horizontal="left" vertical="top"/>
    </xf>
    <xf numFmtId="14" fontId="2" fillId="0" borderId="0" xfId="0" applyNumberFormat="1" applyFont="1" applyAlignment="1">
      <alignment horizontal="left" vertical="top" wrapText="1"/>
    </xf>
    <xf numFmtId="8" fontId="2" fillId="0" borderId="0" xfId="41" applyNumberFormat="1" applyFont="1" applyFill="1" applyBorder="1" applyAlignment="1">
      <alignment vertical="top"/>
    </xf>
    <xf numFmtId="43" fontId="2" fillId="0" borderId="0" xfId="41" applyNumberFormat="1" applyFont="1" applyBorder="1" applyAlignment="1">
      <alignment vertical="top"/>
    </xf>
    <xf numFmtId="6" fontId="2" fillId="0" borderId="0" xfId="41" applyNumberFormat="1" applyFont="1" applyFill="1" applyBorder="1" applyAlignment="1">
      <alignment horizontal="left" vertical="top"/>
    </xf>
    <xf numFmtId="0" fontId="51" fillId="0" borderId="0" xfId="0" applyFont="1"/>
    <xf numFmtId="14" fontId="2" fillId="27" borderId="0" xfId="0" applyNumberFormat="1" applyFont="1" applyFill="1" applyAlignment="1">
      <alignment horizontal="left" vertical="top" wrapText="1"/>
    </xf>
    <xf numFmtId="6" fontId="2" fillId="0" borderId="0" xfId="41" applyNumberFormat="1" applyFont="1" applyFill="1" applyBorder="1" applyAlignment="1">
      <alignment vertical="top"/>
    </xf>
    <xf numFmtId="6" fontId="2" fillId="0" borderId="0" xfId="41" applyNumberFormat="1" applyFont="1" applyBorder="1" applyAlignment="1">
      <alignment horizontal="right" vertical="top"/>
    </xf>
    <xf numFmtId="49" fontId="2" fillId="27" borderId="0" xfId="0" applyNumberFormat="1" applyFont="1" applyFill="1" applyAlignment="1">
      <alignment vertical="top" wrapText="1"/>
    </xf>
    <xf numFmtId="8" fontId="2" fillId="27" borderId="0" xfId="0" applyNumberFormat="1" applyFont="1" applyFill="1" applyAlignment="1">
      <alignment vertical="top"/>
    </xf>
    <xf numFmtId="6" fontId="2" fillId="27" borderId="0" xfId="0" applyNumberFormat="1" applyFont="1" applyFill="1" applyAlignment="1">
      <alignment vertical="top"/>
    </xf>
    <xf numFmtId="43" fontId="2" fillId="27" borderId="0" xfId="0" applyNumberFormat="1" applyFont="1" applyFill="1" applyAlignment="1">
      <alignment vertical="top"/>
    </xf>
    <xf numFmtId="44" fontId="2" fillId="0" borderId="0" xfId="41" applyFont="1" applyBorder="1" applyAlignment="1">
      <alignment horizontal="left" vertical="top" wrapText="1"/>
    </xf>
    <xf numFmtId="8" fontId="2" fillId="0" borderId="0" xfId="0" applyNumberFormat="1" applyFont="1" applyAlignment="1">
      <alignment vertical="top"/>
    </xf>
    <xf numFmtId="6" fontId="2" fillId="0" borderId="0" xfId="0" applyNumberFormat="1" applyFont="1" applyAlignment="1">
      <alignment vertical="top"/>
    </xf>
    <xf numFmtId="43" fontId="2" fillId="0" borderId="0" xfId="0" applyNumberFormat="1" applyFont="1" applyAlignment="1">
      <alignment vertical="top"/>
    </xf>
    <xf numFmtId="8" fontId="2" fillId="0" borderId="0" xfId="0" applyNumberFormat="1" applyFont="1" applyAlignment="1">
      <alignment horizontal="right" vertical="top"/>
    </xf>
    <xf numFmtId="6" fontId="2" fillId="0" borderId="0" xfId="0" applyNumberFormat="1" applyFont="1" applyAlignment="1">
      <alignment horizontal="left" vertical="top"/>
    </xf>
    <xf numFmtId="6" fontId="2" fillId="0" borderId="0" xfId="0" applyNumberFormat="1" applyFont="1" applyAlignment="1">
      <alignment horizontal="right" vertical="top"/>
    </xf>
    <xf numFmtId="164" fontId="2" fillId="0" borderId="0" xfId="0" applyNumberFormat="1" applyFont="1" applyAlignment="1">
      <alignment horizontal="left" vertical="top"/>
    </xf>
    <xf numFmtId="0" fontId="2" fillId="27" borderId="0" xfId="0" applyFont="1" applyFill="1" applyAlignment="1">
      <alignment horizontal="left" vertical="top"/>
    </xf>
    <xf numFmtId="8" fontId="2" fillId="27" borderId="0" xfId="41" applyNumberFormat="1" applyFont="1" applyFill="1" applyBorder="1" applyAlignment="1">
      <alignment vertical="top"/>
    </xf>
    <xf numFmtId="8" fontId="2" fillId="0" borderId="0" xfId="41" applyNumberFormat="1" applyFont="1" applyBorder="1" applyAlignment="1">
      <alignment vertical="top"/>
    </xf>
    <xf numFmtId="0" fontId="2" fillId="27" borderId="0" xfId="0" applyFont="1" applyFill="1" applyAlignment="1">
      <alignment horizontal="left"/>
    </xf>
    <xf numFmtId="14" fontId="2" fillId="27" borderId="0" xfId="0" applyNumberFormat="1" applyFont="1" applyFill="1" applyAlignment="1">
      <alignment horizontal="left" vertical="top"/>
    </xf>
    <xf numFmtId="43" fontId="0" fillId="27" borderId="0" xfId="0" applyNumberFormat="1" applyFill="1" applyAlignment="1">
      <alignment vertical="top"/>
    </xf>
    <xf numFmtId="14" fontId="0" fillId="27" borderId="0" xfId="0" applyNumberFormat="1" applyFill="1" applyAlignment="1">
      <alignment horizontal="left" vertical="top"/>
    </xf>
    <xf numFmtId="14" fontId="2" fillId="27" borderId="0" xfId="0" applyNumberFormat="1" applyFont="1" applyFill="1" applyAlignment="1">
      <alignment vertical="top"/>
    </xf>
    <xf numFmtId="6" fontId="2" fillId="27" borderId="0" xfId="41" applyNumberFormat="1" applyFont="1" applyFill="1" applyBorder="1" applyAlignment="1">
      <alignment vertical="top" wrapText="1"/>
    </xf>
    <xf numFmtId="8" fontId="2" fillId="0" borderId="0" xfId="41" applyNumberFormat="1" applyFont="1" applyFill="1" applyBorder="1" applyAlignment="1">
      <alignment horizontal="right" vertical="top" wrapText="1"/>
    </xf>
    <xf numFmtId="43" fontId="0" fillId="27" borderId="0" xfId="0" applyNumberFormat="1" applyFill="1" applyAlignment="1">
      <alignment vertical="top" wrapText="1"/>
    </xf>
    <xf numFmtId="6" fontId="2" fillId="27" borderId="0" xfId="41" applyNumberFormat="1" applyFont="1" applyFill="1" applyBorder="1" applyAlignment="1">
      <alignment horizontal="left" vertical="top" wrapText="1"/>
    </xf>
    <xf numFmtId="14" fontId="0" fillId="27" borderId="0" xfId="0" applyNumberFormat="1" applyFill="1" applyAlignment="1">
      <alignment vertical="top" wrapText="1"/>
    </xf>
    <xf numFmtId="14" fontId="2" fillId="27" borderId="0" xfId="0" applyNumberFormat="1" applyFont="1" applyFill="1" applyAlignment="1">
      <alignment vertical="top" wrapText="1"/>
    </xf>
    <xf numFmtId="6" fontId="2" fillId="27" borderId="0" xfId="41" applyNumberFormat="1" applyFont="1" applyFill="1" applyBorder="1" applyAlignment="1">
      <alignment horizontal="left" vertical="top"/>
    </xf>
    <xf numFmtId="14" fontId="0" fillId="27" borderId="0" xfId="0" applyNumberFormat="1" applyFill="1" applyAlignment="1">
      <alignment vertical="top"/>
    </xf>
    <xf numFmtId="6" fontId="0" fillId="27" borderId="0" xfId="0" applyNumberFormat="1" applyFill="1" applyAlignment="1">
      <alignment vertical="top"/>
    </xf>
    <xf numFmtId="6" fontId="0" fillId="27" borderId="0" xfId="0" applyNumberFormat="1" applyFill="1" applyAlignment="1">
      <alignment horizontal="left" vertical="top"/>
    </xf>
    <xf numFmtId="8" fontId="2" fillId="0" borderId="0" xfId="41" applyNumberFormat="1" applyFont="1" applyFill="1" applyBorder="1" applyAlignment="1">
      <alignment horizontal="right" vertical="top"/>
    </xf>
    <xf numFmtId="8" fontId="2" fillId="0" borderId="0" xfId="0" applyNumberFormat="1" applyFont="1" applyAlignment="1">
      <alignment horizontal="left"/>
    </xf>
    <xf numFmtId="6" fontId="0" fillId="0" borderId="0" xfId="0" applyNumberFormat="1" applyAlignment="1">
      <alignment horizontal="left"/>
    </xf>
    <xf numFmtId="14" fontId="2" fillId="27" borderId="0" xfId="0" applyNumberFormat="1" applyFont="1" applyFill="1" applyAlignment="1">
      <alignment horizontal="left"/>
    </xf>
    <xf numFmtId="14" fontId="0" fillId="27" borderId="0" xfId="0" applyNumberFormat="1" applyFill="1"/>
    <xf numFmtId="14" fontId="0" fillId="0" borderId="0" xfId="0" applyNumberFormat="1" applyAlignment="1">
      <alignment horizontal="left"/>
    </xf>
    <xf numFmtId="49" fontId="2" fillId="27" borderId="0" xfId="0" applyNumberFormat="1" applyFont="1" applyFill="1"/>
    <xf numFmtId="165" fontId="2" fillId="27" borderId="0" xfId="0" applyNumberFormat="1" applyFont="1" applyFill="1"/>
    <xf numFmtId="0" fontId="2" fillId="0" borderId="0" xfId="0" applyFont="1" applyAlignment="1">
      <alignment horizontal="center" vertical="top"/>
    </xf>
    <xf numFmtId="49" fontId="2" fillId="0" borderId="0" xfId="0" applyNumberFormat="1" applyFont="1" applyAlignment="1">
      <alignment horizontal="center" vertical="top"/>
    </xf>
    <xf numFmtId="0" fontId="2" fillId="27" borderId="0" xfId="0" applyFont="1" applyFill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17" fontId="2" fillId="0" borderId="0" xfId="0" applyNumberFormat="1" applyFont="1" applyAlignment="1">
      <alignment horizontal="center" vertical="top" wrapText="1"/>
    </xf>
    <xf numFmtId="49" fontId="48" fillId="0" borderId="0" xfId="41" applyNumberFormat="1" applyFont="1" applyAlignment="1">
      <alignment horizontal="center"/>
    </xf>
    <xf numFmtId="14" fontId="2" fillId="0" borderId="0" xfId="41" applyNumberFormat="1" applyFont="1" applyFill="1" applyAlignment="1">
      <alignment horizontal="center"/>
    </xf>
    <xf numFmtId="44" fontId="40" fillId="0" borderId="11" xfId="0" applyNumberFormat="1" applyFont="1" applyBorder="1"/>
    <xf numFmtId="0" fontId="44" fillId="0" borderId="0" xfId="0" applyFont="1" applyAlignment="1">
      <alignment horizontal="center"/>
    </xf>
    <xf numFmtId="49" fontId="39" fillId="0" borderId="0" xfId="0" applyNumberFormat="1" applyFont="1" applyAlignment="1">
      <alignment horizontal="center" wrapText="1"/>
    </xf>
    <xf numFmtId="0" fontId="39" fillId="0" borderId="0" xfId="0" applyFont="1" applyAlignment="1">
      <alignment horizontal="center" wrapText="1"/>
    </xf>
    <xf numFmtId="165" fontId="3" fillId="25" borderId="0" xfId="0" applyNumberFormat="1" applyFont="1" applyFill="1"/>
    <xf numFmtId="0" fontId="2" fillId="26" borderId="10" xfId="0" applyFont="1" applyFill="1" applyBorder="1" applyAlignment="1">
      <alignment horizontal="center" wrapText="1"/>
    </xf>
    <xf numFmtId="14" fontId="2" fillId="26" borderId="10" xfId="0" applyNumberFormat="1" applyFont="1" applyFill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0" fontId="2" fillId="26" borderId="10" xfId="0" applyFont="1" applyFill="1" applyBorder="1"/>
    <xf numFmtId="165" fontId="3" fillId="25" borderId="17" xfId="0" applyNumberFormat="1" applyFont="1" applyFill="1" applyBorder="1"/>
    <xf numFmtId="6" fontId="3" fillId="0" borderId="0" xfId="0" applyNumberFormat="1" applyFont="1"/>
    <xf numFmtId="49" fontId="0" fillId="27" borderId="0" xfId="0" applyNumberFormat="1" applyFill="1" applyAlignment="1" applyProtection="1">
      <alignment horizontal="left" vertical="top" wrapText="1" readingOrder="1"/>
      <protection locked="0"/>
    </xf>
    <xf numFmtId="49" fontId="0" fillId="27" borderId="0" xfId="0" applyNumberFormat="1" applyFill="1" applyAlignment="1" applyProtection="1">
      <alignment vertical="top" wrapText="1"/>
      <protection locked="0"/>
    </xf>
    <xf numFmtId="165" fontId="0" fillId="27" borderId="0" xfId="0" applyNumberFormat="1" applyFill="1" applyAlignment="1" applyProtection="1">
      <alignment vertical="top" wrapText="1"/>
      <protection locked="0"/>
    </xf>
    <xf numFmtId="6" fontId="0" fillId="27" borderId="0" xfId="0" applyNumberFormat="1" applyFill="1" applyAlignment="1" applyProtection="1">
      <alignment vertical="top" wrapText="1"/>
      <protection locked="0"/>
    </xf>
    <xf numFmtId="14" fontId="0" fillId="27" borderId="0" xfId="0" applyNumberFormat="1" applyFill="1" applyAlignment="1" applyProtection="1">
      <alignment vertical="top" wrapText="1"/>
      <protection locked="0"/>
    </xf>
    <xf numFmtId="0" fontId="2" fillId="27" borderId="0" xfId="0" applyFont="1" applyFill="1" applyAlignment="1" applyProtection="1">
      <alignment vertical="top" wrapText="1"/>
      <protection locked="0"/>
    </xf>
    <xf numFmtId="6" fontId="3" fillId="25" borderId="0" xfId="0" applyNumberFormat="1" applyFont="1" applyFill="1" applyAlignment="1">
      <alignment horizontal="right"/>
    </xf>
    <xf numFmtId="8" fontId="3" fillId="25" borderId="0" xfId="0" applyNumberFormat="1" applyFont="1" applyFill="1" applyAlignment="1">
      <alignment horizontal="right"/>
    </xf>
    <xf numFmtId="49" fontId="40" fillId="25" borderId="0" xfId="0" applyNumberFormat="1" applyFont="1" applyFill="1"/>
    <xf numFmtId="6" fontId="40" fillId="0" borderId="0" xfId="0" applyNumberFormat="1" applyFont="1"/>
    <xf numFmtId="49" fontId="7" fillId="25" borderId="0" xfId="0" applyNumberFormat="1" applyFont="1" applyFill="1"/>
    <xf numFmtId="44" fontId="47" fillId="0" borderId="0" xfId="0" applyNumberFormat="1" applyFont="1"/>
    <xf numFmtId="165" fontId="0" fillId="25" borderId="0" xfId="0" applyNumberFormat="1" applyFill="1"/>
    <xf numFmtId="8" fontId="3" fillId="0" borderId="0" xfId="0" applyNumberFormat="1" applyFont="1"/>
    <xf numFmtId="6" fontId="3" fillId="0" borderId="18" xfId="0" applyNumberFormat="1" applyFont="1" applyBorder="1"/>
    <xf numFmtId="44" fontId="45" fillId="0" borderId="0" xfId="0" applyNumberFormat="1" applyFont="1"/>
    <xf numFmtId="44" fontId="5" fillId="26" borderId="10" xfId="0" applyNumberFormat="1" applyFont="1" applyFill="1" applyBorder="1" applyAlignment="1">
      <alignment horizontal="center" vertical="center" wrapText="1"/>
    </xf>
    <xf numFmtId="8" fontId="2" fillId="25" borderId="0" xfId="41" applyNumberFormat="1" applyFill="1" applyBorder="1" applyAlignment="1">
      <alignment horizontal="right"/>
    </xf>
    <xf numFmtId="44" fontId="39" fillId="0" borderId="0" xfId="0" applyNumberFormat="1" applyFont="1" applyAlignment="1">
      <alignment horizontal="center"/>
    </xf>
    <xf numFmtId="49" fontId="39" fillId="0" borderId="0" xfId="0" applyNumberFormat="1" applyFont="1" applyAlignment="1">
      <alignment horizontal="center"/>
    </xf>
    <xf numFmtId="14" fontId="39" fillId="0" borderId="0" xfId="0" applyNumberFormat="1" applyFont="1" applyAlignment="1">
      <alignment horizontal="center" wrapText="1"/>
    </xf>
    <xf numFmtId="49" fontId="2" fillId="0" borderId="0" xfId="0" applyNumberFormat="1" applyFont="1" applyAlignment="1">
      <alignment horizontal="center" wrapText="1"/>
    </xf>
    <xf numFmtId="0" fontId="52" fillId="0" borderId="0" xfId="0" applyFont="1"/>
    <xf numFmtId="49" fontId="53" fillId="25" borderId="0" xfId="0" applyNumberFormat="1" applyFont="1" applyFill="1" applyAlignment="1">
      <alignment horizontal="right"/>
    </xf>
    <xf numFmtId="44" fontId="54" fillId="0" borderId="0" xfId="0" applyNumberFormat="1" applyFont="1"/>
    <xf numFmtId="44" fontId="39" fillId="0" borderId="0" xfId="0" applyNumberFormat="1" applyFont="1" applyAlignment="1"/>
  </cellXfs>
  <cellStyles count="68">
    <cellStyle name="20% - Accent1" xfId="1" builtinId="30" customBuiltin="1"/>
    <cellStyle name="20% - Accent1 2" xfId="2" xr:uid="{265BF5D0-0F08-4093-98CB-9F11A19B42FC}"/>
    <cellStyle name="20% - Accent2" xfId="3" builtinId="34" customBuiltin="1"/>
    <cellStyle name="20% - Accent2 2" xfId="4" xr:uid="{8A944FB5-5097-4D2F-833C-DA719832E9F8}"/>
    <cellStyle name="20% - Accent3" xfId="5" builtinId="38" customBuiltin="1"/>
    <cellStyle name="20% - Accent3 2" xfId="6" xr:uid="{D2232415-19E5-4105-8907-938D6A608229}"/>
    <cellStyle name="20% - Accent4" xfId="7" builtinId="42" customBuiltin="1"/>
    <cellStyle name="20% - Accent4 2" xfId="8" xr:uid="{6FF944BD-A1AC-4D21-B110-E18C75D42329}"/>
    <cellStyle name="20% - Accent5" xfId="9" builtinId="46" customBuiltin="1"/>
    <cellStyle name="20% - Accent5 2" xfId="10" xr:uid="{DA602689-4DF5-4F67-8607-CE5DCC121CC9}"/>
    <cellStyle name="20% - Accent6" xfId="11" builtinId="50" customBuiltin="1"/>
    <cellStyle name="20% - Accent6 2" xfId="12" xr:uid="{46B068B9-2AA3-4A4D-A78B-4D34FC561EA1}"/>
    <cellStyle name="40% - Accent1" xfId="13" builtinId="31" customBuiltin="1"/>
    <cellStyle name="40% - Accent1 2" xfId="14" xr:uid="{C6AEAEA3-00F2-4F01-8E53-BEE8FE412024}"/>
    <cellStyle name="40% - Accent2" xfId="15" builtinId="35" customBuiltin="1"/>
    <cellStyle name="40% - Accent2 2" xfId="16" xr:uid="{E9694F01-C054-42F3-A7DE-C4CEC15D8203}"/>
    <cellStyle name="40% - Accent3" xfId="17" builtinId="39" customBuiltin="1"/>
    <cellStyle name="40% - Accent3 2" xfId="18" xr:uid="{C203E711-6849-47CA-940F-FAF030C2F158}"/>
    <cellStyle name="40% - Accent4" xfId="19" builtinId="43" customBuiltin="1"/>
    <cellStyle name="40% - Accent4 2" xfId="20" xr:uid="{8CE8B23A-326B-4374-8443-22834C17042F}"/>
    <cellStyle name="40% - Accent5" xfId="21" builtinId="47" customBuiltin="1"/>
    <cellStyle name="40% - Accent5 2" xfId="22" xr:uid="{84A0851D-F921-40AE-999D-B0097723D935}"/>
    <cellStyle name="40% - Accent6" xfId="23" builtinId="51" customBuiltin="1"/>
    <cellStyle name="40% - Accent6 2" xfId="24" xr:uid="{5EE6FD0A-CC9C-4E8B-9C4C-EB3E9FB451C4}"/>
    <cellStyle name="60% - Accent1" xfId="25" builtinId="32" customBuiltin="1"/>
    <cellStyle name="60% - Accent2" xfId="26" builtinId="36" customBuiltin="1"/>
    <cellStyle name="60% - Accent3" xfId="27" builtinId="40" customBuiltin="1"/>
    <cellStyle name="60% - Accent4" xfId="28" builtinId="44" customBuiltin="1"/>
    <cellStyle name="60% - Accent5" xfId="29" builtinId="48" customBuiltin="1"/>
    <cellStyle name="60% - Accent6" xfId="30" builtinId="52" customBuiltin="1"/>
    <cellStyle name="Accent1" xfId="31" builtinId="29" customBuiltin="1"/>
    <cellStyle name="Accent2" xfId="32" builtinId="33" customBuiltin="1"/>
    <cellStyle name="Accent3" xfId="33" builtinId="37" customBuiltin="1"/>
    <cellStyle name="Accent4" xfId="34" builtinId="41" customBuiltin="1"/>
    <cellStyle name="Accent5" xfId="35" builtinId="45" customBuiltin="1"/>
    <cellStyle name="Accent6" xfId="36" builtinId="49" customBuiltin="1"/>
    <cellStyle name="Bad" xfId="37" builtinId="27" customBuiltin="1"/>
    <cellStyle name="Calculation" xfId="38" builtinId="22" customBuiltin="1"/>
    <cellStyle name="Check Cell" xfId="39" builtinId="23" customBuiltin="1"/>
    <cellStyle name="Comma 2" xfId="40" xr:uid="{75222DED-230B-4A9D-86DE-1BB22A5E7FE7}"/>
    <cellStyle name="Currency" xfId="41" builtinId="4"/>
    <cellStyle name="Currency 2" xfId="42" xr:uid="{8CC22621-B559-4844-B60D-BA78E95CBCC3}"/>
    <cellStyle name="Currency 2 2" xfId="43" xr:uid="{8AD9CD6A-03DB-414F-A8D9-DB3DB5AB1C02}"/>
    <cellStyle name="Currency 3" xfId="44" xr:uid="{74EA8108-E30F-4F0B-A49B-89B742934AB3}"/>
    <cellStyle name="Currency 4" xfId="45" xr:uid="{E92AAD70-C577-40B5-B30E-021738C25BD9}"/>
    <cellStyle name="Currency 5" xfId="46" xr:uid="{2448B45A-0D36-4C93-92DC-8FEA042D5D6E}"/>
    <cellStyle name="Explanatory Text" xfId="47" builtinId="53" customBuiltin="1"/>
    <cellStyle name="Good" xfId="48" builtinId="26" customBuiltin="1"/>
    <cellStyle name="Heading 1" xfId="49" builtinId="16" customBuiltin="1"/>
    <cellStyle name="Heading 2" xfId="50" builtinId="17" customBuiltin="1"/>
    <cellStyle name="Heading 3" xfId="51" builtinId="18" customBuiltin="1"/>
    <cellStyle name="Heading 4" xfId="52" builtinId="19" customBuiltin="1"/>
    <cellStyle name="Hyperlink" xfId="53" builtinId="8"/>
    <cellStyle name="Hyperlink 2" xfId="54" xr:uid="{1A8B296F-C2E8-42D9-B9C4-EC0E86BE7E41}"/>
    <cellStyle name="Hyperlink 3" xfId="55" xr:uid="{327E858E-D0A8-4E11-A9B6-0B4FEBDBBBFF}"/>
    <cellStyle name="Input" xfId="56" builtinId="20" customBuiltin="1"/>
    <cellStyle name="Linked Cell" xfId="57" builtinId="24" customBuiltin="1"/>
    <cellStyle name="Neutral" xfId="58" builtinId="28" customBuiltin="1"/>
    <cellStyle name="Normal" xfId="0" builtinId="0"/>
    <cellStyle name="Normal 2" xfId="59" xr:uid="{03F274D2-E522-4F7A-85E6-B75C3344A91C}"/>
    <cellStyle name="Normal 2 2" xfId="60" xr:uid="{72BE3786-B953-4E64-8BCA-09343D4940E2}"/>
    <cellStyle name="Note" xfId="61" builtinId="10" customBuiltin="1"/>
    <cellStyle name="Note 2" xfId="62" xr:uid="{6DB7C416-9051-4795-AC8C-6A1F1646D41C}"/>
    <cellStyle name="Output" xfId="63" builtinId="21" customBuiltin="1"/>
    <cellStyle name="Per cent" xfId="64" builtinId="5"/>
    <cellStyle name="Title" xfId="65" builtinId="15" customBuiltin="1"/>
    <cellStyle name="Total" xfId="66" builtinId="25" customBuiltin="1"/>
    <cellStyle name="Warning Text" xfId="67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yMa/AppData/Local/Microsoft/Windows/INetCache/Content.Outlook/P0N24XV7/2thursoandnorthwest-spreadsheet-2018-1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cyMa/AppData/Local/Microsoft/Windows/INetCache/Content.Outlook/P0N24XV7/3wickandeast-spreadsheet-2018-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d Project Nos."/>
      <sheetName val="WDB Summary"/>
      <sheetName val="Ward 2"/>
    </sheetNames>
    <sheetDataSet>
      <sheetData sheetId="0" refreshError="1"/>
      <sheetData sheetId="1" refreshError="1"/>
      <sheetData sheetId="2">
        <row r="5">
          <cell r="D5">
            <v>17250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Ward Project Nos."/>
      <sheetName val="WDB Summary"/>
      <sheetName val="Ward 3"/>
    </sheetNames>
    <sheetDataSet>
      <sheetData sheetId="0" refreshError="1"/>
      <sheetData sheetId="1" refreshError="1"/>
      <sheetData sheetId="2">
        <row r="5">
          <cell r="D5">
            <v>28290.799999999999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947512-5939-4639-AAC5-6C3F70A17962}">
  <dimension ref="A1:M104"/>
  <sheetViews>
    <sheetView topLeftCell="A2" zoomScaleNormal="75" workbookViewId="0">
      <selection activeCell="F17" sqref="F17"/>
    </sheetView>
  </sheetViews>
  <sheetFormatPr defaultRowHeight="12.5" x14ac:dyDescent="0.25"/>
  <cols>
    <col min="1" max="1" width="12.7265625" style="16" customWidth="1"/>
    <col min="2" max="2" width="16.7265625" customWidth="1"/>
    <col min="3" max="3" width="15.26953125" customWidth="1"/>
    <col min="4" max="4" width="1.81640625" customWidth="1"/>
    <col min="5" max="5" width="14.81640625" style="5" customWidth="1"/>
    <col min="6" max="6" width="13" style="16" customWidth="1"/>
    <col min="7" max="7" width="9" style="17" customWidth="1"/>
    <col min="8" max="8" width="15.1796875" style="16" customWidth="1"/>
    <col min="9" max="9" width="16" style="17" customWidth="1"/>
    <col min="10" max="11" width="9.1796875" style="16" customWidth="1"/>
    <col min="12" max="12" width="7.81640625" style="16" customWidth="1"/>
    <col min="13" max="13" width="14.26953125" style="16" customWidth="1"/>
  </cols>
  <sheetData>
    <row r="1" spans="1:13" s="16" customFormat="1" x14ac:dyDescent="0.25">
      <c r="A1" s="74" t="s">
        <v>39</v>
      </c>
      <c r="B1" s="55"/>
      <c r="E1" s="19"/>
      <c r="G1" s="17"/>
      <c r="I1" s="17"/>
    </row>
    <row r="2" spans="1:13" s="16" customFormat="1" x14ac:dyDescent="0.25">
      <c r="E2" s="19"/>
      <c r="G2" s="17"/>
      <c r="I2" s="17"/>
    </row>
    <row r="3" spans="1:13" ht="19.5" customHeight="1" x14ac:dyDescent="0.35">
      <c r="B3" s="14" t="s">
        <v>62</v>
      </c>
      <c r="C3" s="16"/>
      <c r="D3" s="22"/>
      <c r="E3" s="19"/>
    </row>
    <row r="4" spans="1:13" ht="19.5" customHeight="1" x14ac:dyDescent="0.35">
      <c r="A4" s="14"/>
      <c r="B4" s="16"/>
      <c r="C4" s="16"/>
      <c r="D4" s="22"/>
      <c r="E4" s="19"/>
    </row>
    <row r="5" spans="1:13" ht="13.5" thickBot="1" x14ac:dyDescent="0.35">
      <c r="B5" s="16"/>
      <c r="C5" s="22" t="s">
        <v>25</v>
      </c>
      <c r="D5" s="16"/>
      <c r="E5" s="30"/>
      <c r="H5" s="18"/>
      <c r="I5" s="20"/>
    </row>
    <row r="6" spans="1:13" ht="13.5" thickTop="1" x14ac:dyDescent="0.3">
      <c r="B6" s="18"/>
      <c r="C6" s="16"/>
      <c r="D6" s="16"/>
      <c r="E6" s="19"/>
      <c r="H6" s="18"/>
      <c r="I6" s="20"/>
    </row>
    <row r="7" spans="1:13" ht="13" x14ac:dyDescent="0.3">
      <c r="B7" s="20" t="s">
        <v>21</v>
      </c>
      <c r="C7" s="23">
        <f>SUM(C10:C32)</f>
        <v>355650.6999999999</v>
      </c>
      <c r="D7" s="24"/>
      <c r="E7" s="23">
        <f>SUM(E10:E32)</f>
        <v>3860677.57</v>
      </c>
      <c r="H7" s="18"/>
      <c r="I7" s="20"/>
    </row>
    <row r="8" spans="1:13" ht="6" customHeight="1" x14ac:dyDescent="0.3">
      <c r="B8" s="18"/>
      <c r="C8" s="16"/>
      <c r="D8" s="16"/>
      <c r="E8" s="19"/>
      <c r="H8" s="18"/>
      <c r="I8" s="20"/>
    </row>
    <row r="9" spans="1:13" s="10" customFormat="1" ht="34.5" customHeight="1" x14ac:dyDescent="0.25">
      <c r="A9" s="28"/>
      <c r="B9" s="34" t="s">
        <v>1</v>
      </c>
      <c r="C9" s="33" t="s">
        <v>26</v>
      </c>
      <c r="D9" s="33"/>
      <c r="E9" s="33" t="s">
        <v>24</v>
      </c>
      <c r="F9" s="123" t="s">
        <v>36</v>
      </c>
      <c r="G9" s="29"/>
      <c r="H9" s="29"/>
      <c r="I9" s="29"/>
      <c r="J9" s="28"/>
      <c r="K9" s="29"/>
      <c r="L9" s="28"/>
      <c r="M9" s="28"/>
    </row>
    <row r="10" spans="1:13" ht="13" x14ac:dyDescent="0.3">
      <c r="B10" s="97" t="s">
        <v>902</v>
      </c>
      <c r="C10" s="4">
        <f>'Ward 1'!C5</f>
        <v>15996.59</v>
      </c>
      <c r="D10" s="4"/>
      <c r="E10" s="4">
        <f>'Ward 1'!E5</f>
        <v>145111.13999999998</v>
      </c>
      <c r="F10" s="122">
        <f xml:space="preserve"> 'Ward 1'!E2</f>
        <v>3.4099999999998545</v>
      </c>
      <c r="G10" s="31"/>
      <c r="H10" s="20"/>
      <c r="I10" s="16"/>
    </row>
    <row r="11" spans="1:13" ht="13" x14ac:dyDescent="0.3">
      <c r="B11" s="35" t="str">
        <f>'Ward 2'!A3</f>
        <v>WARD 2</v>
      </c>
      <c r="C11" s="4">
        <f>'Ward 2'!D5</f>
        <v>17250</v>
      </c>
      <c r="D11" s="4">
        <f>'Ward 2'!E5</f>
        <v>0</v>
      </c>
      <c r="E11" s="4">
        <f>'Ward 2'!F5</f>
        <v>318008</v>
      </c>
      <c r="F11" s="122">
        <f>'Ward 2'!F2</f>
        <v>0</v>
      </c>
      <c r="G11" s="31"/>
      <c r="H11" s="20"/>
      <c r="I11" s="16"/>
    </row>
    <row r="12" spans="1:13" ht="13" x14ac:dyDescent="0.3">
      <c r="B12" s="35" t="str">
        <f>'Ward 3'!A3</f>
        <v>WARD 3</v>
      </c>
      <c r="C12" s="6">
        <f>'Ward 3'!D5</f>
        <v>28290.799999999999</v>
      </c>
      <c r="D12" s="6">
        <f>'Ward 3'!E5</f>
        <v>0</v>
      </c>
      <c r="E12" s="6">
        <f>'Ward 3'!F5</f>
        <v>378185</v>
      </c>
      <c r="F12" s="122">
        <f>'Ward 3'!F2</f>
        <v>0</v>
      </c>
      <c r="G12" s="31"/>
      <c r="H12" s="20"/>
      <c r="I12" s="16"/>
    </row>
    <row r="13" spans="1:13" ht="13" x14ac:dyDescent="0.3">
      <c r="B13" s="97" t="s">
        <v>903</v>
      </c>
      <c r="C13" s="6">
        <f>'Ward 4'!C5</f>
        <v>15986.140000000001</v>
      </c>
      <c r="D13" s="6"/>
      <c r="E13" s="6">
        <f>'Ward 4'!E5</f>
        <v>171349.61000000002</v>
      </c>
      <c r="F13" s="122">
        <f>'Ward 4'!E2</f>
        <v>13.859999999998763</v>
      </c>
      <c r="G13" s="31"/>
      <c r="H13" s="20"/>
      <c r="I13" s="16"/>
    </row>
    <row r="14" spans="1:13" ht="13" x14ac:dyDescent="0.3">
      <c r="B14" s="35" t="str">
        <f>'Ward 5'!A3</f>
        <v>WARD 5</v>
      </c>
      <c r="C14" s="6">
        <f>'Ward 5'!D5</f>
        <v>15904.91</v>
      </c>
      <c r="D14" s="6">
        <f>'Ward 5'!D5</f>
        <v>15904.91</v>
      </c>
      <c r="E14" s="6">
        <f>'Ward 5'!F5</f>
        <v>246915</v>
      </c>
      <c r="F14" s="122">
        <f>'Ward 5'!F2</f>
        <v>95.090000000000146</v>
      </c>
      <c r="G14" s="31"/>
      <c r="H14" s="20"/>
      <c r="I14" s="16"/>
    </row>
    <row r="15" spans="1:13" ht="13" x14ac:dyDescent="0.3">
      <c r="B15" s="97" t="s">
        <v>904</v>
      </c>
      <c r="C15" s="6">
        <f>'Ward 6'!E5</f>
        <v>15895</v>
      </c>
      <c r="D15" s="6">
        <f>'Ward 6'!E5</f>
        <v>15895</v>
      </c>
      <c r="E15" s="6">
        <f>'Ward 6'!G5</f>
        <v>572217.78</v>
      </c>
      <c r="F15" s="122">
        <f>'Ward 6'!G2</f>
        <v>105</v>
      </c>
      <c r="G15" s="31"/>
      <c r="H15" s="20"/>
      <c r="I15" s="16"/>
    </row>
    <row r="16" spans="1:13" ht="13" x14ac:dyDescent="0.3">
      <c r="B16" s="97" t="s">
        <v>905</v>
      </c>
      <c r="C16" s="6">
        <f>'Ward 7'!D6</f>
        <v>17643.84</v>
      </c>
      <c r="D16" s="6"/>
      <c r="E16" s="6">
        <f>'Ward 7'!F6</f>
        <v>64548</v>
      </c>
      <c r="F16" s="509">
        <f>'Ward 7'!F2</f>
        <v>106.15999999999985</v>
      </c>
      <c r="G16" s="31"/>
      <c r="H16" s="20"/>
      <c r="I16" s="16"/>
    </row>
    <row r="17" spans="2:9" ht="13" x14ac:dyDescent="0.3">
      <c r="B17" s="97" t="s">
        <v>59</v>
      </c>
      <c r="C17" s="6">
        <f>'Ward 8'!D5</f>
        <v>15882.64</v>
      </c>
      <c r="D17" s="6">
        <f>'Ward 8'!E5</f>
        <v>0</v>
      </c>
      <c r="E17" s="6">
        <f>'Ward 8'!F5</f>
        <v>79912.710000000021</v>
      </c>
      <c r="F17" s="122">
        <f>'Ward 8'!F2</f>
        <v>117.36000000000058</v>
      </c>
      <c r="G17" s="31"/>
      <c r="H17" s="20"/>
      <c r="I17" s="16"/>
    </row>
    <row r="18" spans="2:9" ht="13" x14ac:dyDescent="0.3">
      <c r="B18" s="35" t="str">
        <f>'Ward 9'!A3</f>
        <v>WARD 9</v>
      </c>
      <c r="C18" s="6">
        <f>'Ward 9'!D5</f>
        <v>16000</v>
      </c>
      <c r="D18" s="6">
        <f>'Ward 9'!E5</f>
        <v>0</v>
      </c>
      <c r="E18" s="6">
        <f>'Ward 9'!F5</f>
        <v>1009122.6</v>
      </c>
      <c r="F18" s="122">
        <f>'Ward 9'!F2</f>
        <v>0</v>
      </c>
      <c r="G18" s="31"/>
      <c r="H18" s="20"/>
      <c r="I18" s="16"/>
    </row>
    <row r="19" spans="2:9" ht="13" x14ac:dyDescent="0.3">
      <c r="B19" s="35" t="str">
        <f>'Ward 10'!A3</f>
        <v>WARD 10</v>
      </c>
      <c r="C19" s="6">
        <f>'Ward 10'!D5</f>
        <v>16000</v>
      </c>
      <c r="D19" s="6">
        <f>'Ward 10'!E5</f>
        <v>0</v>
      </c>
      <c r="E19" s="6">
        <f>'Ward 10'!F5</f>
        <v>240852.2</v>
      </c>
      <c r="F19" s="122">
        <f>'Ward 10'!F2</f>
        <v>0</v>
      </c>
      <c r="G19" s="31"/>
      <c r="H19" s="20"/>
      <c r="I19" s="16"/>
    </row>
    <row r="20" spans="2:9" ht="13" x14ac:dyDescent="0.3">
      <c r="B20" s="35" t="str">
        <f>'Ward 11'!A3</f>
        <v>WARD 11</v>
      </c>
      <c r="C20" s="6">
        <f>'Ward 11'!D5</f>
        <v>15875.11</v>
      </c>
      <c r="D20" s="6">
        <f>'Ward 11'!E5</f>
        <v>0</v>
      </c>
      <c r="E20" s="6">
        <f>'Ward 11'!F5</f>
        <v>83576.11</v>
      </c>
      <c r="F20" s="122">
        <f>'Ward 11'!F2</f>
        <v>124.88999999999942</v>
      </c>
      <c r="G20" s="31"/>
      <c r="H20" s="20"/>
      <c r="I20" s="16"/>
    </row>
    <row r="21" spans="2:9" ht="13" x14ac:dyDescent="0.3">
      <c r="B21" s="35" t="str">
        <f>'Ward 12'!A3</f>
        <v>WARD 12</v>
      </c>
      <c r="C21" s="6">
        <f>'Ward 12'!D5</f>
        <v>15486.52</v>
      </c>
      <c r="D21" s="6">
        <f>'Ward 12'!E5</f>
        <v>0</v>
      </c>
      <c r="E21" s="6">
        <f>'Ward 12'!F5</f>
        <v>152087</v>
      </c>
      <c r="F21" s="122">
        <f>'Ward 12'!F2</f>
        <v>513.47999999999956</v>
      </c>
      <c r="G21" s="31"/>
      <c r="H21" s="20"/>
      <c r="I21" s="16"/>
    </row>
    <row r="22" spans="2:9" ht="13" x14ac:dyDescent="0.3">
      <c r="B22" s="35" t="str">
        <f>'Ward 13'!A3</f>
        <v>WARD 13</v>
      </c>
      <c r="C22" s="6">
        <f>'Ward 13'!D5</f>
        <v>15852.55</v>
      </c>
      <c r="D22" s="6">
        <f>'Ward 13'!E5</f>
        <v>0</v>
      </c>
      <c r="E22" s="6">
        <f>'Ward 13'!F5</f>
        <v>39565</v>
      </c>
      <c r="F22" s="122">
        <f>'Ward 13'!F2</f>
        <v>147.45000000000073</v>
      </c>
      <c r="G22" s="31"/>
      <c r="H22" s="20"/>
      <c r="I22" s="16"/>
    </row>
    <row r="23" spans="2:9" ht="13" x14ac:dyDescent="0.3">
      <c r="B23" s="35" t="str">
        <f>'Ward 14'!A3</f>
        <v>WARD 14</v>
      </c>
      <c r="C23" s="6">
        <f>'Ward 14'!D5</f>
        <v>15983.68</v>
      </c>
      <c r="D23" s="6">
        <f>'Ward 14'!E5</f>
        <v>0</v>
      </c>
      <c r="E23" s="6">
        <f>'Ward 14'!F5</f>
        <v>150312.21</v>
      </c>
      <c r="F23" s="122">
        <f>'Ward 14'!F2</f>
        <v>16.319999999999709</v>
      </c>
      <c r="G23" s="31"/>
      <c r="H23" s="20"/>
      <c r="I23" s="16"/>
    </row>
    <row r="24" spans="2:9" ht="13" x14ac:dyDescent="0.3">
      <c r="B24" s="35" t="str">
        <f>'Ward 15'!A3</f>
        <v>WARD 15</v>
      </c>
      <c r="C24" s="6">
        <f>'Ward 15'!D5</f>
        <v>16593</v>
      </c>
      <c r="D24" s="6">
        <f>'Ward 15'!E5</f>
        <v>0</v>
      </c>
      <c r="E24" s="6">
        <f>'Ward 15'!F5</f>
        <v>36039</v>
      </c>
      <c r="F24" s="122">
        <f>'Ward 15'!F2</f>
        <v>-593</v>
      </c>
      <c r="G24" s="31"/>
      <c r="H24" s="20"/>
      <c r="I24" s="16"/>
    </row>
    <row r="25" spans="2:9" ht="13" x14ac:dyDescent="0.3">
      <c r="B25" s="35" t="str">
        <f>'Ward 16'!A3</f>
        <v>WARD 16</v>
      </c>
      <c r="C25" s="6">
        <f>'Ward 16'!D5</f>
        <v>16686.080000000002</v>
      </c>
      <c r="D25" s="6">
        <f>'Ward 16'!E5</f>
        <v>0</v>
      </c>
      <c r="E25" s="6">
        <f>'Ward 16'!F5</f>
        <v>23116</v>
      </c>
      <c r="F25" s="122">
        <f>'Ward 16'!F2</f>
        <v>-686.08000000000175</v>
      </c>
      <c r="G25" s="31"/>
      <c r="H25" s="20"/>
      <c r="I25" s="16"/>
    </row>
    <row r="26" spans="2:9" ht="13" x14ac:dyDescent="0.3">
      <c r="B26" s="35" t="str">
        <f>'Ward 17'!A3</f>
        <v>WARD 17</v>
      </c>
      <c r="C26" s="6">
        <f>'Ward 17'!D5</f>
        <v>16000</v>
      </c>
      <c r="D26" s="6"/>
      <c r="E26" s="6">
        <f>'Ward 17'!F5</f>
        <v>2175</v>
      </c>
      <c r="F26" s="122">
        <f>'Ward 17'!F2</f>
        <v>0</v>
      </c>
      <c r="G26" s="31"/>
      <c r="H26" s="20"/>
      <c r="I26" s="16"/>
    </row>
    <row r="27" spans="2:9" ht="13" x14ac:dyDescent="0.3">
      <c r="B27" s="97" t="str">
        <f>'Ward 18'!A3</f>
        <v>WARD 18</v>
      </c>
      <c r="C27" s="6">
        <f>'Ward 18'!D5</f>
        <v>16000</v>
      </c>
      <c r="D27" s="6"/>
      <c r="E27" s="6">
        <f>'Ward 18'!F5</f>
        <v>89089</v>
      </c>
      <c r="F27" s="122">
        <f>'Ward 18'!F2</f>
        <v>0</v>
      </c>
      <c r="G27" s="31"/>
      <c r="H27" s="20"/>
      <c r="I27" s="16"/>
    </row>
    <row r="28" spans="2:9" ht="13" x14ac:dyDescent="0.3">
      <c r="B28" s="35" t="str">
        <f>'Ward 19'!A3</f>
        <v>WARD 19</v>
      </c>
      <c r="C28" s="6">
        <f>'Ward 19'!$D$5</f>
        <v>16304.36</v>
      </c>
      <c r="D28" s="6"/>
      <c r="E28" s="6">
        <f>'Ward 19'!F5</f>
        <v>0</v>
      </c>
      <c r="F28" s="122">
        <f>'Ward 19'!F2</f>
        <v>-304.36000000000058</v>
      </c>
      <c r="G28" s="31"/>
      <c r="H28" s="20"/>
      <c r="I28" s="16"/>
    </row>
    <row r="29" spans="2:9" ht="13" x14ac:dyDescent="0.3">
      <c r="B29" s="97" t="str">
        <f>'Ward 20'!A3</f>
        <v>WARD 20</v>
      </c>
      <c r="C29" s="6">
        <f>'Ward 20'!$D$5</f>
        <v>16000</v>
      </c>
      <c r="D29" s="6"/>
      <c r="E29" s="6">
        <f>'Ward 20'!$D$5</f>
        <v>16000</v>
      </c>
      <c r="F29" s="122">
        <f>'Ward 20'!F2</f>
        <v>0</v>
      </c>
      <c r="G29" s="31"/>
      <c r="H29" s="20"/>
      <c r="I29" s="16"/>
    </row>
    <row r="30" spans="2:9" ht="13" x14ac:dyDescent="0.3">
      <c r="B30" s="36" t="str">
        <f>'Ward 21'!A3</f>
        <v>WARD 21</v>
      </c>
      <c r="C30" s="6">
        <f>'Ward 21'!D5</f>
        <v>20019.48</v>
      </c>
      <c r="D30" s="6"/>
      <c r="E30" s="6">
        <f>'Ward 21'!F5</f>
        <v>42496.21</v>
      </c>
      <c r="F30" s="122">
        <f>'Ward 21'!F2</f>
        <v>23.18999999999869</v>
      </c>
      <c r="G30" s="31"/>
      <c r="H30" s="20"/>
      <c r="I30" s="16"/>
    </row>
    <row r="31" spans="2:9" ht="13" x14ac:dyDescent="0.3">
      <c r="B31" s="36"/>
      <c r="C31" s="6"/>
      <c r="D31" s="6"/>
      <c r="E31" s="6"/>
      <c r="F31" s="38"/>
      <c r="G31" s="31"/>
      <c r="H31" s="20"/>
      <c r="I31" s="16"/>
    </row>
    <row r="32" spans="2:9" ht="13" x14ac:dyDescent="0.3">
      <c r="C32" s="27"/>
      <c r="D32" s="32"/>
      <c r="E32" s="27"/>
      <c r="F32" s="17"/>
      <c r="G32" s="31"/>
      <c r="H32" s="20"/>
      <c r="I32" s="16"/>
    </row>
    <row r="33" spans="3:9" ht="13" x14ac:dyDescent="0.3">
      <c r="C33" s="26"/>
      <c r="D33" s="32"/>
      <c r="E33" s="26"/>
      <c r="F33" s="31"/>
      <c r="H33" s="20"/>
      <c r="I33" s="16"/>
    </row>
    <row r="34" spans="3:9" x14ac:dyDescent="0.25">
      <c r="D34" s="16"/>
      <c r="E34"/>
    </row>
    <row r="35" spans="3:9" x14ac:dyDescent="0.25">
      <c r="D35" s="16"/>
      <c r="E35" s="26"/>
    </row>
    <row r="36" spans="3:9" x14ac:dyDescent="0.25">
      <c r="D36" s="16"/>
      <c r="E36" s="1"/>
    </row>
    <row r="37" spans="3:9" x14ac:dyDescent="0.25">
      <c r="D37" s="16"/>
      <c r="E37" s="1"/>
    </row>
    <row r="38" spans="3:9" x14ac:dyDescent="0.25">
      <c r="D38" s="16"/>
      <c r="E38" s="1"/>
    </row>
    <row r="39" spans="3:9" x14ac:dyDescent="0.25">
      <c r="D39" s="16"/>
      <c r="E39" s="1"/>
    </row>
    <row r="40" spans="3:9" x14ac:dyDescent="0.25">
      <c r="D40" s="16"/>
      <c r="E40" s="1"/>
    </row>
    <row r="41" spans="3:9" x14ac:dyDescent="0.25">
      <c r="D41" s="16"/>
      <c r="E41" s="1"/>
    </row>
    <row r="42" spans="3:9" x14ac:dyDescent="0.25">
      <c r="D42" s="16"/>
      <c r="E42" s="1"/>
    </row>
    <row r="43" spans="3:9" x14ac:dyDescent="0.25">
      <c r="D43" s="16"/>
      <c r="E43" s="1"/>
    </row>
    <row r="44" spans="3:9" x14ac:dyDescent="0.25">
      <c r="D44" s="16"/>
      <c r="E44" s="1"/>
    </row>
    <row r="45" spans="3:9" x14ac:dyDescent="0.25">
      <c r="D45" s="16"/>
      <c r="E45" s="1"/>
    </row>
    <row r="46" spans="3:9" x14ac:dyDescent="0.25">
      <c r="D46" s="16"/>
      <c r="E46" s="1"/>
    </row>
    <row r="47" spans="3:9" x14ac:dyDescent="0.25">
      <c r="D47" s="16"/>
      <c r="E47" s="1"/>
    </row>
    <row r="48" spans="3:9" x14ac:dyDescent="0.25">
      <c r="D48" s="16"/>
      <c r="E48" s="1"/>
    </row>
    <row r="49" spans="4:5" x14ac:dyDescent="0.25">
      <c r="D49" s="16"/>
      <c r="E49" s="1"/>
    </row>
    <row r="50" spans="4:5" x14ac:dyDescent="0.25">
      <c r="D50" s="16"/>
      <c r="E50" s="1"/>
    </row>
    <row r="51" spans="4:5" x14ac:dyDescent="0.25">
      <c r="D51" s="16"/>
      <c r="E51" s="1"/>
    </row>
    <row r="52" spans="4:5" x14ac:dyDescent="0.25">
      <c r="D52" s="16"/>
      <c r="E52" s="1"/>
    </row>
    <row r="53" spans="4:5" x14ac:dyDescent="0.25">
      <c r="D53" s="16"/>
      <c r="E53" s="1"/>
    </row>
    <row r="54" spans="4:5" x14ac:dyDescent="0.25">
      <c r="D54" s="16"/>
      <c r="E54" s="1"/>
    </row>
    <row r="55" spans="4:5" x14ac:dyDescent="0.25">
      <c r="D55" s="16"/>
      <c r="E55" s="1"/>
    </row>
    <row r="56" spans="4:5" x14ac:dyDescent="0.25">
      <c r="D56" s="16"/>
      <c r="E56" s="1"/>
    </row>
    <row r="57" spans="4:5" x14ac:dyDescent="0.25">
      <c r="D57" s="16"/>
      <c r="E57" s="1"/>
    </row>
    <row r="58" spans="4:5" x14ac:dyDescent="0.25">
      <c r="D58" s="16"/>
      <c r="E58" s="1"/>
    </row>
    <row r="59" spans="4:5" x14ac:dyDescent="0.25">
      <c r="D59" s="16"/>
      <c r="E59" s="1"/>
    </row>
    <row r="60" spans="4:5" x14ac:dyDescent="0.25">
      <c r="D60" s="16"/>
      <c r="E60" s="1"/>
    </row>
    <row r="61" spans="4:5" x14ac:dyDescent="0.25">
      <c r="D61" s="16"/>
      <c r="E61" s="1"/>
    </row>
    <row r="62" spans="4:5" x14ac:dyDescent="0.25">
      <c r="D62" s="16"/>
      <c r="E62" s="1"/>
    </row>
    <row r="63" spans="4:5" x14ac:dyDescent="0.25">
      <c r="D63" s="16"/>
      <c r="E63" s="1"/>
    </row>
    <row r="64" spans="4:5" x14ac:dyDescent="0.25">
      <c r="D64" s="16"/>
      <c r="E64" s="1"/>
    </row>
    <row r="65" spans="4:5" x14ac:dyDescent="0.25">
      <c r="D65" s="16"/>
      <c r="E65" s="1"/>
    </row>
    <row r="66" spans="4:5" x14ac:dyDescent="0.25">
      <c r="D66" s="16"/>
      <c r="E66" s="1"/>
    </row>
    <row r="67" spans="4:5" x14ac:dyDescent="0.25">
      <c r="D67" s="16"/>
      <c r="E67" s="1"/>
    </row>
    <row r="68" spans="4:5" x14ac:dyDescent="0.25">
      <c r="D68" s="16"/>
      <c r="E68" s="1"/>
    </row>
    <row r="69" spans="4:5" x14ac:dyDescent="0.25">
      <c r="D69" s="16"/>
      <c r="E69" s="1"/>
    </row>
    <row r="70" spans="4:5" x14ac:dyDescent="0.25">
      <c r="D70" s="16"/>
      <c r="E70" s="1"/>
    </row>
    <row r="71" spans="4:5" x14ac:dyDescent="0.25">
      <c r="D71" s="16"/>
      <c r="E71" s="1"/>
    </row>
    <row r="72" spans="4:5" x14ac:dyDescent="0.25">
      <c r="D72" s="16"/>
      <c r="E72" s="1"/>
    </row>
    <row r="73" spans="4:5" x14ac:dyDescent="0.25">
      <c r="D73" s="16"/>
      <c r="E73" s="1"/>
    </row>
    <row r="74" spans="4:5" x14ac:dyDescent="0.25">
      <c r="D74" s="16"/>
      <c r="E74" s="1"/>
    </row>
    <row r="75" spans="4:5" x14ac:dyDescent="0.25">
      <c r="D75" s="16"/>
      <c r="E75" s="1"/>
    </row>
    <row r="76" spans="4:5" x14ac:dyDescent="0.25">
      <c r="D76" s="16"/>
      <c r="E76" s="1"/>
    </row>
    <row r="77" spans="4:5" x14ac:dyDescent="0.25">
      <c r="D77" s="16"/>
      <c r="E77" s="1"/>
    </row>
    <row r="78" spans="4:5" x14ac:dyDescent="0.25">
      <c r="D78" s="16"/>
      <c r="E78" s="1"/>
    </row>
    <row r="79" spans="4:5" x14ac:dyDescent="0.25">
      <c r="D79" s="16"/>
      <c r="E79" s="1"/>
    </row>
    <row r="80" spans="4:5" x14ac:dyDescent="0.25">
      <c r="D80" s="16"/>
      <c r="E80" s="1"/>
    </row>
    <row r="81" spans="4:5" x14ac:dyDescent="0.25">
      <c r="D81" s="16"/>
      <c r="E81" s="1"/>
    </row>
    <row r="82" spans="4:5" x14ac:dyDescent="0.25">
      <c r="D82" s="16"/>
      <c r="E82" s="1"/>
    </row>
    <row r="83" spans="4:5" x14ac:dyDescent="0.25">
      <c r="D83" s="16"/>
      <c r="E83" s="1"/>
    </row>
    <row r="84" spans="4:5" x14ac:dyDescent="0.25">
      <c r="D84" s="16"/>
      <c r="E84" s="1"/>
    </row>
    <row r="85" spans="4:5" x14ac:dyDescent="0.25">
      <c r="D85" s="16"/>
      <c r="E85" s="1"/>
    </row>
    <row r="86" spans="4:5" x14ac:dyDescent="0.25">
      <c r="D86" s="16"/>
      <c r="E86" s="1"/>
    </row>
    <row r="87" spans="4:5" x14ac:dyDescent="0.25">
      <c r="D87" s="16"/>
      <c r="E87" s="1"/>
    </row>
    <row r="88" spans="4:5" x14ac:dyDescent="0.25">
      <c r="D88" s="16"/>
      <c r="E88" s="1"/>
    </row>
    <row r="89" spans="4:5" x14ac:dyDescent="0.25">
      <c r="D89" s="16"/>
      <c r="E89" s="1"/>
    </row>
    <row r="90" spans="4:5" x14ac:dyDescent="0.25">
      <c r="D90" s="16"/>
      <c r="E90" s="1"/>
    </row>
    <row r="91" spans="4:5" x14ac:dyDescent="0.25">
      <c r="D91" s="16"/>
      <c r="E91" s="1"/>
    </row>
    <row r="92" spans="4:5" x14ac:dyDescent="0.25">
      <c r="D92" s="16"/>
      <c r="E92" s="1"/>
    </row>
    <row r="93" spans="4:5" x14ac:dyDescent="0.25">
      <c r="D93" s="16"/>
      <c r="E93" s="1"/>
    </row>
    <row r="94" spans="4:5" x14ac:dyDescent="0.25">
      <c r="D94" s="16"/>
      <c r="E94" s="1"/>
    </row>
    <row r="95" spans="4:5" x14ac:dyDescent="0.25">
      <c r="D95" s="16"/>
      <c r="E95" s="1"/>
    </row>
    <row r="96" spans="4:5" x14ac:dyDescent="0.25">
      <c r="D96" s="16"/>
      <c r="E96" s="1"/>
    </row>
    <row r="97" spans="4:5" x14ac:dyDescent="0.25">
      <c r="D97" s="16"/>
      <c r="E97" s="1"/>
    </row>
    <row r="98" spans="4:5" x14ac:dyDescent="0.25">
      <c r="D98" s="16"/>
      <c r="E98" s="1"/>
    </row>
    <row r="99" spans="4:5" x14ac:dyDescent="0.25">
      <c r="D99" s="16"/>
      <c r="E99" s="1"/>
    </row>
    <row r="100" spans="4:5" x14ac:dyDescent="0.25">
      <c r="D100" s="16"/>
      <c r="E100" s="1"/>
    </row>
    <row r="101" spans="4:5" x14ac:dyDescent="0.25">
      <c r="D101" s="16"/>
      <c r="E101" s="1"/>
    </row>
    <row r="102" spans="4:5" x14ac:dyDescent="0.25">
      <c r="D102" s="16"/>
      <c r="E102" s="1"/>
    </row>
    <row r="103" spans="4:5" x14ac:dyDescent="0.25">
      <c r="D103" s="16"/>
      <c r="E103" s="1"/>
    </row>
    <row r="104" spans="4:5" x14ac:dyDescent="0.25">
      <c r="D104" s="16"/>
      <c r="E104" s="1"/>
    </row>
  </sheetData>
  <autoFilter ref="B9:C30" xr:uid="{F57BD7BF-2380-4080-856F-D439EEFC40C1}"/>
  <phoneticPr fontId="7" type="noConversion"/>
  <hyperlinks>
    <hyperlink ref="B10" location="'Ward 1'!A1" tooltip="Ward 1" display="'Ward 1'!A1" xr:uid="{FB568015-F479-475C-B7B5-D4CEEB180523}"/>
    <hyperlink ref="B11" location="'Ward 2'!A1" tooltip="Ward 2" display="'Ward 2'!A1" xr:uid="{2C259096-7F83-42E8-9D83-9768645C8B78}"/>
    <hyperlink ref="B12" location="'Ward 3'!A1" tooltip="Ward 3" display="'Ward 3'!A1" xr:uid="{9D4D9BE2-38EA-47B1-A979-22221347F53B}"/>
    <hyperlink ref="B14" location="'Ward 5'!A1" tooltip="Ward 5" display="'Ward 5'!A1" xr:uid="{33824982-21E9-4B9D-8487-EC694F64CBE8}"/>
    <hyperlink ref="B15" location="'Ward 6'!A1" tooltip="Ward 6" display="'Ward 6'!A1" xr:uid="{7E30F83F-B39C-447B-9270-8F771F7C1B9A}"/>
    <hyperlink ref="B16" location="'Ward 7'!A1" tooltip="Ward 7" display="'Ward 7'!A1" xr:uid="{7ABE6F24-BCE5-424D-955E-9E54DC41B83E}"/>
    <hyperlink ref="B18" location="'Ward 9'!A1" tooltip="Ward 9" display="'Ward 9'!A1" xr:uid="{9171E5CA-1866-46BD-9F69-87E918F505A4}"/>
    <hyperlink ref="B19" location="'Ward 10'!A1" tooltip="Ward 10" display="'Ward 10'!A1" xr:uid="{2E9A6A93-2B8F-4DE3-A664-0332E255FA6B}"/>
    <hyperlink ref="B20" location="'Ward 11'!A1" tooltip="Ward 11" display="'Ward 11'!A1" xr:uid="{755368DE-DA80-4A47-BE81-22805344D7F7}"/>
    <hyperlink ref="B21" location="'Ward 12'!A1" tooltip="Ward 12" display="'Ward 12'!A1" xr:uid="{21AA8D41-8DA2-4E88-A1CC-2FE39D9D3F11}"/>
    <hyperlink ref="B22" location="'Ward 13'!A1" tooltip="Ward 13" display="'Ward 13'!A1" xr:uid="{FB62D9FA-BD0B-443E-ACB1-B69E7D4FACC4}"/>
    <hyperlink ref="B23" location="'Ward 14'!A1" tooltip="Ward 14" display="'Ward 14'!A1" xr:uid="{4425685D-6ECB-43F8-B0DF-97465030F3AE}"/>
    <hyperlink ref="B24" location="'Ward 15'!A1" tooltip="Ward 15" display="'Ward 15'!A1" xr:uid="{8B12CDD4-20F0-469A-B563-FB3157648A35}"/>
    <hyperlink ref="B25" location="'Ward 16'!A1" tooltip="Ward 16" display="'Ward 16'!A1" xr:uid="{45E94BAC-6CB0-44B5-AF20-C4BA6963FF01}"/>
    <hyperlink ref="B26" location="'Ward 17'!A1" tooltip="Ward 17" display="'Ward 17'!A1" xr:uid="{A1296F37-0DFD-45C3-B4BF-931B41844A30}"/>
    <hyperlink ref="B27" location="'Ward 18'!A1" tooltip="Ward 18" display="'Ward 18'!A1" xr:uid="{1D2A47AA-304A-44EE-BC9D-757957484BB0}"/>
    <hyperlink ref="B28" location="'Ward 19'!A1" tooltip="Ward 19" display="'Ward 19'!A1" xr:uid="{AA9CBD33-92ED-421F-8BFF-B218F52E4A1D}"/>
    <hyperlink ref="B29" location="'Ward 20'!A1" tooltip="Ward 20" display="'Ward 20'!A1" xr:uid="{DE5C5FC1-AEED-4376-A1B0-ED0B02BE9943}"/>
    <hyperlink ref="B30" location="'Ward 21'!A1" tooltip="Ward 21" display="'Ward 21'!A1" xr:uid="{B63F24C4-ADE3-41B2-958D-AA584BF23B1E}"/>
  </hyperlinks>
  <pageMargins left="0.74803149606299213" right="0.74803149606299213" top="0.98425196850393704" bottom="0.98425196850393704" header="0.51181102362204722" footer="0.51181102362204722"/>
  <pageSetup paperSize="9" orientation="landscape" horizontalDpi="300" verticalDpi="300" r:id="rId1"/>
  <headerFooter alignWithMargins="0">
    <oddFooter>&amp;R&amp;"Arial,Italic"&amp;8&amp;D</oddFooter>
  </headerFooter>
  <colBreaks count="1" manualBreakCount="1">
    <brk id="9" max="1048575" man="1"/>
  </col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AD513D-A0C9-4154-AF04-48904A5881AA}">
  <dimension ref="A1:R195"/>
  <sheetViews>
    <sheetView zoomScale="90" zoomScaleNormal="90" workbookViewId="0">
      <selection activeCell="D7" sqref="D7:F7"/>
    </sheetView>
  </sheetViews>
  <sheetFormatPr defaultColWidth="9.1796875" defaultRowHeight="12.5" x14ac:dyDescent="0.25"/>
  <cols>
    <col min="1" max="1" width="15" style="79" customWidth="1"/>
    <col min="2" max="2" width="68" style="54" customWidth="1"/>
    <col min="3" max="3" width="18.453125" style="80" customWidth="1"/>
    <col min="4" max="4" width="14.1796875" style="80" customWidth="1"/>
    <col min="5" max="5" width="3.81640625" style="81" customWidth="1"/>
    <col min="6" max="6" width="17" style="65" customWidth="1"/>
    <col min="7" max="7" width="13" style="93" customWidth="1"/>
    <col min="8" max="8" width="9" style="66" customWidth="1"/>
    <col min="9" max="9" width="15.1796875" style="96" customWidth="1"/>
    <col min="10" max="10" width="12.453125" style="93" customWidth="1"/>
    <col min="11" max="11" width="11.1796875" style="81" customWidth="1"/>
    <col min="12" max="12" width="7.81640625" style="81" hidden="1" customWidth="1"/>
    <col min="13" max="13" width="14.26953125" style="81" customWidth="1"/>
    <col min="14" max="16384" width="9.1796875" style="81"/>
  </cols>
  <sheetData>
    <row r="1" spans="1:18" ht="14" x14ac:dyDescent="0.3">
      <c r="A1" s="347" t="s">
        <v>27</v>
      </c>
      <c r="B1" s="287">
        <f ca="1">TODAY()</f>
        <v>45917</v>
      </c>
      <c r="C1" s="288"/>
      <c r="D1" s="288"/>
      <c r="E1" s="288"/>
      <c r="F1" s="289"/>
      <c r="G1" s="290"/>
      <c r="H1" s="291"/>
      <c r="I1" s="348"/>
      <c r="J1" s="292"/>
      <c r="K1" s="293"/>
    </row>
    <row r="2" spans="1:18" ht="14.5" thickBot="1" x14ac:dyDescent="0.35">
      <c r="A2" s="349" t="s">
        <v>62</v>
      </c>
      <c r="B2" s="295"/>
      <c r="C2" s="350"/>
      <c r="D2" s="351" t="s">
        <v>25</v>
      </c>
      <c r="E2" s="297"/>
      <c r="F2" s="481">
        <f>16000-D5</f>
        <v>0</v>
      </c>
      <c r="G2" s="290"/>
      <c r="H2" s="291"/>
      <c r="I2" s="348" t="s">
        <v>333</v>
      </c>
      <c r="J2" s="292"/>
      <c r="K2" s="293"/>
    </row>
    <row r="3" spans="1:18" ht="14.5" thickTop="1" x14ac:dyDescent="0.3">
      <c r="A3" s="352" t="s">
        <v>14</v>
      </c>
      <c r="B3" s="294" t="s">
        <v>58</v>
      </c>
      <c r="C3" s="350"/>
      <c r="D3" s="350"/>
      <c r="E3" s="296"/>
      <c r="F3" s="289"/>
      <c r="G3" s="290"/>
      <c r="H3" s="291"/>
      <c r="I3" s="353"/>
      <c r="J3" s="292"/>
      <c r="K3" s="293"/>
    </row>
    <row r="4" spans="1:18" ht="14" x14ac:dyDescent="0.3">
      <c r="A4" s="349"/>
      <c r="B4" s="296" t="s">
        <v>34</v>
      </c>
      <c r="C4" s="354"/>
      <c r="D4" s="350"/>
      <c r="E4" s="296"/>
      <c r="F4" s="289"/>
      <c r="G4" s="290"/>
      <c r="H4" s="291"/>
      <c r="I4" s="353"/>
      <c r="J4" s="292"/>
      <c r="K4" s="293"/>
    </row>
    <row r="5" spans="1:18" ht="14" x14ac:dyDescent="0.3">
      <c r="A5" s="349"/>
      <c r="B5" s="294"/>
      <c r="C5" s="351" t="s">
        <v>43</v>
      </c>
      <c r="D5" s="300">
        <f>SUM(D8:D37)</f>
        <v>16000</v>
      </c>
      <c r="E5" s="288"/>
      <c r="F5" s="300">
        <f>SUM(F8:F171)</f>
        <v>1009122.6</v>
      </c>
      <c r="G5" s="290"/>
      <c r="H5" s="291"/>
      <c r="I5" s="353"/>
      <c r="J5" s="292"/>
      <c r="K5" s="293"/>
    </row>
    <row r="6" spans="1:18" ht="14" x14ac:dyDescent="0.3">
      <c r="A6" s="349"/>
      <c r="B6" s="294"/>
      <c r="C6" s="354"/>
      <c r="D6" s="350"/>
      <c r="E6" s="296"/>
      <c r="F6" s="289"/>
      <c r="G6" s="290"/>
      <c r="H6" s="291"/>
      <c r="I6" s="353"/>
      <c r="J6" s="292"/>
      <c r="K6" s="293"/>
    </row>
    <row r="7" spans="1:18" s="76" customFormat="1" ht="45.75" customHeight="1" x14ac:dyDescent="0.25">
      <c r="A7" s="355" t="s">
        <v>37</v>
      </c>
      <c r="B7" s="302" t="s">
        <v>19</v>
      </c>
      <c r="C7" s="303" t="s">
        <v>22</v>
      </c>
      <c r="D7" s="356" t="s">
        <v>23</v>
      </c>
      <c r="E7" s="304"/>
      <c r="F7" s="356" t="s">
        <v>24</v>
      </c>
      <c r="G7" s="305" t="s">
        <v>44</v>
      </c>
      <c r="H7" s="306" t="s">
        <v>2</v>
      </c>
      <c r="I7" s="357" t="s">
        <v>20</v>
      </c>
      <c r="J7" s="307" t="s">
        <v>0</v>
      </c>
      <c r="K7" s="308" t="s">
        <v>18</v>
      </c>
    </row>
    <row r="8" spans="1:18" s="147" customFormat="1" ht="27.75" customHeight="1" x14ac:dyDescent="0.3">
      <c r="A8" s="400" t="s">
        <v>421</v>
      </c>
      <c r="B8" s="343" t="s">
        <v>422</v>
      </c>
      <c r="C8" s="381">
        <v>1000</v>
      </c>
      <c r="D8" s="381">
        <v>400</v>
      </c>
      <c r="E8" s="381"/>
      <c r="F8" s="381">
        <f t="shared" ref="F8:F29" si="0">C8-D8</f>
        <v>600</v>
      </c>
      <c r="G8" s="386">
        <v>43291</v>
      </c>
      <c r="H8" s="148" t="s">
        <v>126</v>
      </c>
      <c r="I8" s="326">
        <v>43291</v>
      </c>
      <c r="J8" s="326">
        <v>43291</v>
      </c>
      <c r="K8" s="327" t="s">
        <v>423</v>
      </c>
    </row>
    <row r="9" spans="1:18" s="147" customFormat="1" ht="28.5" customHeight="1" x14ac:dyDescent="0.3">
      <c r="A9" s="482" t="s">
        <v>424</v>
      </c>
      <c r="B9" s="343" t="s">
        <v>425</v>
      </c>
      <c r="C9" s="381">
        <v>300</v>
      </c>
      <c r="D9" s="381">
        <v>300</v>
      </c>
      <c r="E9" s="381"/>
      <c r="F9" s="381">
        <f t="shared" si="0"/>
        <v>0</v>
      </c>
      <c r="G9" s="386">
        <v>43273</v>
      </c>
      <c r="H9" s="148" t="s">
        <v>126</v>
      </c>
      <c r="I9" s="326">
        <v>43273</v>
      </c>
      <c r="J9" s="326">
        <v>43273</v>
      </c>
      <c r="K9" s="327" t="s">
        <v>426</v>
      </c>
    </row>
    <row r="10" spans="1:18" s="147" customFormat="1" ht="27.75" customHeight="1" x14ac:dyDescent="0.3">
      <c r="A10" s="400" t="s">
        <v>427</v>
      </c>
      <c r="B10" s="343" t="s">
        <v>428</v>
      </c>
      <c r="C10" s="381">
        <v>9200</v>
      </c>
      <c r="D10" s="381">
        <v>500</v>
      </c>
      <c r="E10" s="381"/>
      <c r="F10" s="381">
        <f t="shared" si="0"/>
        <v>8700</v>
      </c>
      <c r="G10" s="386">
        <v>43273</v>
      </c>
      <c r="H10" s="148" t="s">
        <v>126</v>
      </c>
      <c r="I10" s="326">
        <v>43273</v>
      </c>
      <c r="J10" s="326">
        <v>43273</v>
      </c>
      <c r="K10" s="327" t="s">
        <v>429</v>
      </c>
    </row>
    <row r="11" spans="1:18" s="147" customFormat="1" ht="24.75" customHeight="1" x14ac:dyDescent="0.3">
      <c r="A11" s="400" t="s">
        <v>430</v>
      </c>
      <c r="B11" s="151" t="s">
        <v>431</v>
      </c>
      <c r="C11" s="381">
        <v>1740</v>
      </c>
      <c r="D11" s="381">
        <v>0</v>
      </c>
      <c r="E11" s="381"/>
      <c r="F11" s="381">
        <f t="shared" si="0"/>
        <v>1740</v>
      </c>
      <c r="G11" s="480" t="s">
        <v>339</v>
      </c>
      <c r="H11" s="345" t="s">
        <v>339</v>
      </c>
      <c r="I11" s="336" t="s">
        <v>339</v>
      </c>
      <c r="J11" s="336" t="s">
        <v>339</v>
      </c>
      <c r="K11" s="327" t="s">
        <v>432</v>
      </c>
    </row>
    <row r="12" spans="1:18" s="147" customFormat="1" ht="42" x14ac:dyDescent="0.3">
      <c r="A12" s="345" t="s">
        <v>339</v>
      </c>
      <c r="B12" s="343" t="s">
        <v>433</v>
      </c>
      <c r="C12" s="381">
        <v>3500</v>
      </c>
      <c r="D12" s="381">
        <v>2300</v>
      </c>
      <c r="E12" s="381"/>
      <c r="F12" s="381">
        <f t="shared" si="0"/>
        <v>1200</v>
      </c>
      <c r="G12" s="399" t="s">
        <v>339</v>
      </c>
      <c r="H12" s="345" t="s">
        <v>339</v>
      </c>
      <c r="I12" s="399" t="s">
        <v>339</v>
      </c>
      <c r="J12" s="399" t="s">
        <v>339</v>
      </c>
      <c r="K12" s="327" t="s">
        <v>434</v>
      </c>
      <c r="R12" s="152"/>
    </row>
    <row r="13" spans="1:18" s="147" customFormat="1" ht="42" x14ac:dyDescent="0.3">
      <c r="A13" s="345" t="s">
        <v>339</v>
      </c>
      <c r="B13" s="343" t="s">
        <v>433</v>
      </c>
      <c r="C13" s="381">
        <v>-3500</v>
      </c>
      <c r="D13" s="381">
        <v>-2300</v>
      </c>
      <c r="E13" s="381"/>
      <c r="F13" s="381">
        <f t="shared" si="0"/>
        <v>-1200</v>
      </c>
      <c r="G13" s="399" t="s">
        <v>339</v>
      </c>
      <c r="H13" s="345" t="s">
        <v>339</v>
      </c>
      <c r="I13" s="399" t="s">
        <v>339</v>
      </c>
      <c r="J13" s="399" t="s">
        <v>339</v>
      </c>
      <c r="K13" s="327"/>
      <c r="R13" s="152"/>
    </row>
    <row r="14" spans="1:18" s="147" customFormat="1" ht="18" customHeight="1" x14ac:dyDescent="0.3">
      <c r="A14" s="483" t="s">
        <v>435</v>
      </c>
      <c r="B14" s="151" t="s">
        <v>436</v>
      </c>
      <c r="C14" s="381">
        <v>1550.45</v>
      </c>
      <c r="D14" s="381">
        <v>1550.45</v>
      </c>
      <c r="E14" s="152"/>
      <c r="F14" s="381">
        <f t="shared" si="0"/>
        <v>0</v>
      </c>
      <c r="G14" s="386">
        <v>43490</v>
      </c>
      <c r="H14" s="332" t="s">
        <v>126</v>
      </c>
      <c r="I14" s="326">
        <v>43490</v>
      </c>
      <c r="J14" s="326">
        <v>43490</v>
      </c>
      <c r="K14" s="327" t="s">
        <v>437</v>
      </c>
    </row>
    <row r="15" spans="1:18" s="147" customFormat="1" ht="33" customHeight="1" x14ac:dyDescent="0.3">
      <c r="A15" s="400" t="s">
        <v>438</v>
      </c>
      <c r="B15" s="343" t="s">
        <v>439</v>
      </c>
      <c r="C15" s="381">
        <v>4100</v>
      </c>
      <c r="D15" s="381">
        <v>250</v>
      </c>
      <c r="E15" s="152"/>
      <c r="F15" s="381">
        <f t="shared" si="0"/>
        <v>3850</v>
      </c>
      <c r="G15" s="386">
        <v>43328</v>
      </c>
      <c r="H15" s="332" t="s">
        <v>126</v>
      </c>
      <c r="I15" s="326">
        <v>43328</v>
      </c>
      <c r="J15" s="326">
        <v>43328</v>
      </c>
      <c r="K15" s="327" t="s">
        <v>440</v>
      </c>
    </row>
    <row r="16" spans="1:18" s="147" customFormat="1" ht="24.75" customHeight="1" x14ac:dyDescent="0.3">
      <c r="A16" s="400" t="s">
        <v>441</v>
      </c>
      <c r="B16" s="343" t="s">
        <v>442</v>
      </c>
      <c r="C16" s="381">
        <v>3100</v>
      </c>
      <c r="D16" s="381">
        <v>200</v>
      </c>
      <c r="E16" s="152"/>
      <c r="F16" s="381">
        <f t="shared" si="0"/>
        <v>2900</v>
      </c>
      <c r="G16" s="386">
        <v>43297</v>
      </c>
      <c r="H16" s="148" t="s">
        <v>443</v>
      </c>
      <c r="I16" s="326">
        <v>43297</v>
      </c>
      <c r="J16" s="326">
        <v>43297</v>
      </c>
      <c r="K16" s="327" t="s">
        <v>444</v>
      </c>
    </row>
    <row r="17" spans="1:11" s="147" customFormat="1" ht="21" customHeight="1" x14ac:dyDescent="0.3">
      <c r="A17" s="400" t="s">
        <v>445</v>
      </c>
      <c r="B17" s="151" t="s">
        <v>446</v>
      </c>
      <c r="C17" s="152">
        <v>882896</v>
      </c>
      <c r="D17" s="152">
        <v>500</v>
      </c>
      <c r="E17" s="152"/>
      <c r="F17" s="153">
        <f t="shared" si="0"/>
        <v>882396</v>
      </c>
      <c r="G17" s="326">
        <v>43447</v>
      </c>
      <c r="H17" s="148" t="s">
        <v>126</v>
      </c>
      <c r="I17" s="326">
        <v>43447</v>
      </c>
      <c r="J17" s="326">
        <v>43447</v>
      </c>
      <c r="K17" s="327" t="s">
        <v>447</v>
      </c>
    </row>
    <row r="18" spans="1:11" s="147" customFormat="1" ht="24" customHeight="1" x14ac:dyDescent="0.3">
      <c r="A18" s="400" t="s">
        <v>448</v>
      </c>
      <c r="B18" s="151" t="s">
        <v>449</v>
      </c>
      <c r="C18" s="152">
        <v>955</v>
      </c>
      <c r="D18" s="152">
        <v>200</v>
      </c>
      <c r="E18" s="152"/>
      <c r="F18" s="153">
        <f t="shared" si="0"/>
        <v>755</v>
      </c>
      <c r="G18" s="326">
        <v>43361</v>
      </c>
      <c r="H18" s="148" t="s">
        <v>443</v>
      </c>
      <c r="I18" s="326">
        <v>43361</v>
      </c>
      <c r="J18" s="326">
        <v>43361</v>
      </c>
      <c r="K18" s="327" t="s">
        <v>450</v>
      </c>
    </row>
    <row r="19" spans="1:11" s="147" customFormat="1" ht="27.75" customHeight="1" x14ac:dyDescent="0.3">
      <c r="A19" s="400" t="s">
        <v>451</v>
      </c>
      <c r="B19" s="343" t="s">
        <v>452</v>
      </c>
      <c r="C19" s="152">
        <v>3863</v>
      </c>
      <c r="D19" s="381">
        <v>0</v>
      </c>
      <c r="E19" s="152"/>
      <c r="F19" s="381">
        <f t="shared" si="0"/>
        <v>3863</v>
      </c>
      <c r="G19" s="336" t="s">
        <v>339</v>
      </c>
      <c r="H19" s="345" t="s">
        <v>339</v>
      </c>
      <c r="I19" s="336" t="s">
        <v>339</v>
      </c>
      <c r="J19" s="219">
        <v>43375</v>
      </c>
      <c r="K19" s="327" t="s">
        <v>453</v>
      </c>
    </row>
    <row r="20" spans="1:11" s="147" customFormat="1" ht="25.5" customHeight="1" x14ac:dyDescent="0.3">
      <c r="A20" s="400" t="s">
        <v>454</v>
      </c>
      <c r="B20" s="151" t="s">
        <v>455</v>
      </c>
      <c r="C20" s="381">
        <v>5000</v>
      </c>
      <c r="D20" s="381">
        <v>1000</v>
      </c>
      <c r="E20" s="152"/>
      <c r="F20" s="153">
        <f t="shared" si="0"/>
        <v>4000</v>
      </c>
      <c r="G20" s="336">
        <v>43446</v>
      </c>
      <c r="H20" s="148" t="s">
        <v>337</v>
      </c>
      <c r="I20" s="326">
        <v>43446</v>
      </c>
      <c r="J20" s="336">
        <v>43446</v>
      </c>
      <c r="K20" s="327" t="s">
        <v>456</v>
      </c>
    </row>
    <row r="21" spans="1:11" s="147" customFormat="1" ht="22.5" customHeight="1" x14ac:dyDescent="0.3">
      <c r="A21" s="400" t="s">
        <v>339</v>
      </c>
      <c r="B21" s="151" t="s">
        <v>457</v>
      </c>
      <c r="C21" s="152">
        <v>22.5</v>
      </c>
      <c r="D21" s="152">
        <v>22.5</v>
      </c>
      <c r="E21" s="152"/>
      <c r="F21" s="153">
        <f t="shared" si="0"/>
        <v>0</v>
      </c>
      <c r="G21" s="326">
        <v>43361</v>
      </c>
      <c r="H21" s="148" t="s">
        <v>126</v>
      </c>
      <c r="I21" s="326">
        <v>43361</v>
      </c>
      <c r="J21" s="326">
        <v>43361</v>
      </c>
      <c r="K21" s="327" t="s">
        <v>458</v>
      </c>
    </row>
    <row r="22" spans="1:11" s="147" customFormat="1" ht="25.5" customHeight="1" x14ac:dyDescent="0.3">
      <c r="A22" s="400" t="s">
        <v>459</v>
      </c>
      <c r="B22" s="151" t="s">
        <v>460</v>
      </c>
      <c r="C22" s="152">
        <v>911</v>
      </c>
      <c r="D22" s="152">
        <v>863</v>
      </c>
      <c r="E22" s="152"/>
      <c r="F22" s="153">
        <f t="shared" si="0"/>
        <v>48</v>
      </c>
      <c r="G22" s="336">
        <v>43375</v>
      </c>
      <c r="H22" s="148" t="s">
        <v>126</v>
      </c>
      <c r="I22" s="326">
        <v>43375</v>
      </c>
      <c r="J22" s="336">
        <v>43375</v>
      </c>
      <c r="K22" s="327" t="s">
        <v>461</v>
      </c>
    </row>
    <row r="23" spans="1:11" s="147" customFormat="1" ht="27.75" customHeight="1" x14ac:dyDescent="0.3">
      <c r="A23" s="400" t="s">
        <v>462</v>
      </c>
      <c r="B23" s="343" t="s">
        <v>463</v>
      </c>
      <c r="C23" s="152">
        <v>6650</v>
      </c>
      <c r="D23" s="152">
        <v>1000</v>
      </c>
      <c r="E23" s="152"/>
      <c r="F23" s="153">
        <f t="shared" si="0"/>
        <v>5650</v>
      </c>
      <c r="G23" s="336">
        <v>43389</v>
      </c>
      <c r="H23" s="148" t="s">
        <v>126</v>
      </c>
      <c r="I23" s="326">
        <v>43389</v>
      </c>
      <c r="J23" s="336">
        <v>43389</v>
      </c>
      <c r="K23" s="327" t="s">
        <v>464</v>
      </c>
    </row>
    <row r="24" spans="1:11" s="147" customFormat="1" ht="27.75" customHeight="1" x14ac:dyDescent="0.3">
      <c r="A24" s="400" t="s">
        <v>465</v>
      </c>
      <c r="B24" s="343" t="s">
        <v>466</v>
      </c>
      <c r="C24" s="152">
        <v>19750</v>
      </c>
      <c r="D24" s="152">
        <v>450</v>
      </c>
      <c r="E24" s="152"/>
      <c r="F24" s="153">
        <f t="shared" si="0"/>
        <v>19300</v>
      </c>
      <c r="G24" s="512" t="s">
        <v>467</v>
      </c>
      <c r="H24" s="512"/>
      <c r="I24" s="512"/>
      <c r="J24" s="336">
        <v>43490</v>
      </c>
      <c r="K24" s="327" t="s">
        <v>468</v>
      </c>
    </row>
    <row r="25" spans="1:11" s="147" customFormat="1" ht="27.75" customHeight="1" x14ac:dyDescent="0.3">
      <c r="A25" s="400" t="s">
        <v>339</v>
      </c>
      <c r="B25" s="343" t="s">
        <v>457</v>
      </c>
      <c r="C25" s="152">
        <v>12.5</v>
      </c>
      <c r="D25" s="152">
        <v>12.5</v>
      </c>
      <c r="E25" s="152"/>
      <c r="F25" s="153">
        <f t="shared" si="0"/>
        <v>0</v>
      </c>
      <c r="G25" s="336">
        <v>43391</v>
      </c>
      <c r="H25" s="148" t="s">
        <v>126</v>
      </c>
      <c r="I25" s="326">
        <v>43391</v>
      </c>
      <c r="J25" s="336">
        <v>43391</v>
      </c>
      <c r="K25" s="327" t="s">
        <v>469</v>
      </c>
    </row>
    <row r="26" spans="1:11" s="147" customFormat="1" ht="27.75" customHeight="1" x14ac:dyDescent="0.3">
      <c r="A26" s="400" t="s">
        <v>470</v>
      </c>
      <c r="B26" s="343" t="s">
        <v>471</v>
      </c>
      <c r="C26" s="152">
        <v>915</v>
      </c>
      <c r="D26" s="152">
        <v>290</v>
      </c>
      <c r="E26" s="152"/>
      <c r="F26" s="153">
        <f t="shared" si="0"/>
        <v>625</v>
      </c>
      <c r="G26" s="336">
        <v>43445</v>
      </c>
      <c r="H26" s="148" t="s">
        <v>337</v>
      </c>
      <c r="I26" s="326">
        <v>43445</v>
      </c>
      <c r="J26" s="336">
        <v>43445</v>
      </c>
      <c r="K26" s="327" t="s">
        <v>472</v>
      </c>
    </row>
    <row r="27" spans="1:11" s="147" customFormat="1" ht="14" x14ac:dyDescent="0.3">
      <c r="A27" s="400" t="s">
        <v>473</v>
      </c>
      <c r="B27" s="343" t="s">
        <v>474</v>
      </c>
      <c r="C27" s="152">
        <v>1008</v>
      </c>
      <c r="D27" s="152">
        <v>200</v>
      </c>
      <c r="E27" s="152"/>
      <c r="F27" s="153">
        <f t="shared" si="0"/>
        <v>808</v>
      </c>
      <c r="G27" s="336">
        <v>43446</v>
      </c>
      <c r="H27" s="148" t="s">
        <v>126</v>
      </c>
      <c r="I27" s="336">
        <v>43446</v>
      </c>
      <c r="J27" s="336">
        <v>43446</v>
      </c>
      <c r="K27" s="327" t="s">
        <v>475</v>
      </c>
    </row>
    <row r="28" spans="1:11" s="147" customFormat="1" ht="14" x14ac:dyDescent="0.3">
      <c r="A28" s="400" t="s">
        <v>476</v>
      </c>
      <c r="B28" s="343" t="s">
        <v>477</v>
      </c>
      <c r="C28" s="152">
        <v>500</v>
      </c>
      <c r="D28" s="152">
        <v>500</v>
      </c>
      <c r="E28" s="152"/>
      <c r="F28" s="153">
        <f t="shared" si="0"/>
        <v>0</v>
      </c>
      <c r="G28" s="219">
        <v>43431</v>
      </c>
      <c r="H28" s="148" t="s">
        <v>126</v>
      </c>
      <c r="I28" s="326">
        <v>43431</v>
      </c>
      <c r="J28" s="219">
        <v>43431</v>
      </c>
      <c r="K28" s="148" t="s">
        <v>478</v>
      </c>
    </row>
    <row r="29" spans="1:11" s="147" customFormat="1" ht="28" x14ac:dyDescent="0.3">
      <c r="A29" s="483" t="s">
        <v>479</v>
      </c>
      <c r="B29" s="343" t="s">
        <v>480</v>
      </c>
      <c r="C29" s="152">
        <v>750</v>
      </c>
      <c r="D29" s="152">
        <v>280</v>
      </c>
      <c r="E29" s="152"/>
      <c r="F29" s="153">
        <f t="shared" si="0"/>
        <v>470</v>
      </c>
      <c r="G29" s="336">
        <v>43553</v>
      </c>
      <c r="H29" s="148" t="s">
        <v>126</v>
      </c>
      <c r="I29" s="326">
        <v>43553</v>
      </c>
      <c r="J29" s="336">
        <v>43553</v>
      </c>
      <c r="K29" s="327" t="s">
        <v>481</v>
      </c>
    </row>
    <row r="30" spans="1:11" s="147" customFormat="1" ht="14" x14ac:dyDescent="0.3">
      <c r="A30" s="400" t="s">
        <v>339</v>
      </c>
      <c r="B30" s="343" t="s">
        <v>386</v>
      </c>
      <c r="C30" s="152">
        <v>221.55</v>
      </c>
      <c r="D30" s="152">
        <v>221.55</v>
      </c>
      <c r="E30" s="152"/>
      <c r="F30" s="153">
        <v>0</v>
      </c>
      <c r="G30" s="336">
        <v>43388</v>
      </c>
      <c r="H30" s="345" t="s">
        <v>339</v>
      </c>
      <c r="I30" s="326">
        <v>43388</v>
      </c>
      <c r="J30" s="336">
        <v>43388</v>
      </c>
      <c r="K30" s="327" t="s">
        <v>482</v>
      </c>
    </row>
    <row r="31" spans="1:11" s="147" customFormat="1" ht="14" x14ac:dyDescent="0.3">
      <c r="A31" s="400" t="s">
        <v>339</v>
      </c>
      <c r="B31" s="343" t="s">
        <v>457</v>
      </c>
      <c r="C31" s="152">
        <v>10</v>
      </c>
      <c r="D31" s="152">
        <v>10</v>
      </c>
      <c r="E31" s="152"/>
      <c r="F31" s="153">
        <v>0</v>
      </c>
      <c r="G31" s="336">
        <v>43420</v>
      </c>
      <c r="H31" s="148" t="s">
        <v>126</v>
      </c>
      <c r="I31" s="326">
        <v>43420</v>
      </c>
      <c r="J31" s="336">
        <v>43420</v>
      </c>
      <c r="K31" s="327" t="s">
        <v>483</v>
      </c>
    </row>
    <row r="32" spans="1:11" s="147" customFormat="1" ht="28" x14ac:dyDescent="0.3">
      <c r="A32" s="400" t="s">
        <v>484</v>
      </c>
      <c r="B32" s="343" t="s">
        <v>485</v>
      </c>
      <c r="C32" s="152">
        <v>200</v>
      </c>
      <c r="D32" s="152">
        <v>200</v>
      </c>
      <c r="E32" s="152"/>
      <c r="F32" s="153">
        <v>0</v>
      </c>
      <c r="G32" s="336">
        <v>43440</v>
      </c>
      <c r="H32" s="148" t="s">
        <v>126</v>
      </c>
      <c r="I32" s="326">
        <v>43440</v>
      </c>
      <c r="J32" s="336">
        <v>43440</v>
      </c>
      <c r="K32" s="327" t="s">
        <v>486</v>
      </c>
    </row>
    <row r="33" spans="1:11" s="147" customFormat="1" ht="14" x14ac:dyDescent="0.3">
      <c r="A33" s="400" t="s">
        <v>487</v>
      </c>
      <c r="B33" s="343" t="s">
        <v>488</v>
      </c>
      <c r="C33" s="152">
        <v>16000</v>
      </c>
      <c r="D33" s="152">
        <v>3000</v>
      </c>
      <c r="E33" s="152"/>
      <c r="F33" s="153">
        <f t="shared" ref="F33:F38" si="1">C33-D33</f>
        <v>13000</v>
      </c>
      <c r="G33" s="336">
        <v>43508</v>
      </c>
      <c r="H33" s="148" t="s">
        <v>126</v>
      </c>
      <c r="I33" s="326">
        <v>43508</v>
      </c>
      <c r="J33" s="336">
        <v>43508</v>
      </c>
      <c r="K33" s="327" t="s">
        <v>489</v>
      </c>
    </row>
    <row r="34" spans="1:11" s="147" customFormat="1" ht="33.75" customHeight="1" x14ac:dyDescent="0.3">
      <c r="A34" s="400" t="s">
        <v>490</v>
      </c>
      <c r="B34" s="343" t="s">
        <v>491</v>
      </c>
      <c r="C34" s="152">
        <v>50000</v>
      </c>
      <c r="D34" s="152">
        <v>2000</v>
      </c>
      <c r="E34" s="152"/>
      <c r="F34" s="153">
        <f t="shared" si="1"/>
        <v>48000</v>
      </c>
      <c r="G34" s="336">
        <v>43503</v>
      </c>
      <c r="H34" s="148" t="s">
        <v>337</v>
      </c>
      <c r="I34" s="326">
        <v>43503</v>
      </c>
      <c r="J34" s="336">
        <v>43503</v>
      </c>
      <c r="K34" s="327" t="s">
        <v>492</v>
      </c>
    </row>
    <row r="35" spans="1:11" s="147" customFormat="1" ht="14" x14ac:dyDescent="0.3">
      <c r="A35" s="483" t="s">
        <v>493</v>
      </c>
      <c r="B35" s="151" t="s">
        <v>494</v>
      </c>
      <c r="C35" s="152">
        <v>8000</v>
      </c>
      <c r="D35" s="152">
        <v>500</v>
      </c>
      <c r="F35" s="153">
        <f t="shared" si="1"/>
        <v>7500</v>
      </c>
      <c r="G35" s="219">
        <v>43503</v>
      </c>
      <c r="H35" s="148" t="s">
        <v>126</v>
      </c>
      <c r="I35" s="326">
        <v>43503</v>
      </c>
      <c r="J35" s="219">
        <v>43503</v>
      </c>
      <c r="K35" s="148" t="s">
        <v>495</v>
      </c>
    </row>
    <row r="36" spans="1:11" s="147" customFormat="1" ht="14" x14ac:dyDescent="0.3">
      <c r="A36" s="484" t="s">
        <v>496</v>
      </c>
      <c r="B36" s="151" t="s">
        <v>497</v>
      </c>
      <c r="C36" s="152">
        <v>6117.6</v>
      </c>
      <c r="D36" s="152">
        <v>1250</v>
      </c>
      <c r="F36" s="153">
        <f t="shared" si="1"/>
        <v>4867.6000000000004</v>
      </c>
      <c r="G36" s="219">
        <v>43551</v>
      </c>
      <c r="H36" s="148" t="s">
        <v>126</v>
      </c>
      <c r="I36" s="326">
        <v>43551</v>
      </c>
      <c r="J36" s="219">
        <v>43551</v>
      </c>
      <c r="K36" s="148" t="s">
        <v>498</v>
      </c>
    </row>
    <row r="37" spans="1:11" s="147" customFormat="1" ht="28.5" customHeight="1" x14ac:dyDescent="0.3">
      <c r="A37" s="483" t="s">
        <v>499</v>
      </c>
      <c r="B37" s="343" t="s">
        <v>500</v>
      </c>
      <c r="C37" s="152">
        <v>350</v>
      </c>
      <c r="D37" s="152">
        <v>300</v>
      </c>
      <c r="F37" s="153">
        <f t="shared" si="1"/>
        <v>50</v>
      </c>
      <c r="G37" s="219">
        <v>43551</v>
      </c>
      <c r="H37" s="148" t="s">
        <v>126</v>
      </c>
      <c r="I37" s="326">
        <v>43551</v>
      </c>
      <c r="J37" s="219">
        <v>43551</v>
      </c>
      <c r="K37" s="148" t="s">
        <v>501</v>
      </c>
    </row>
    <row r="38" spans="1:11" s="147" customFormat="1" ht="14" x14ac:dyDescent="0.3">
      <c r="A38" s="400" t="s">
        <v>502</v>
      </c>
      <c r="B38" s="343" t="s">
        <v>503</v>
      </c>
      <c r="C38" s="152">
        <v>1000</v>
      </c>
      <c r="D38" s="152">
        <v>500</v>
      </c>
      <c r="E38" s="152"/>
      <c r="F38" s="153">
        <f t="shared" si="1"/>
        <v>500</v>
      </c>
      <c r="G38" s="336">
        <v>43431</v>
      </c>
      <c r="H38" s="148"/>
      <c r="I38" s="326">
        <v>43431</v>
      </c>
      <c r="J38" s="336">
        <v>43431</v>
      </c>
      <c r="K38" s="327"/>
    </row>
    <row r="39" spans="1:11" s="147" customFormat="1" ht="14" x14ac:dyDescent="0.3">
      <c r="A39" s="358"/>
      <c r="B39" s="147" t="s">
        <v>503</v>
      </c>
      <c r="C39" s="152">
        <v>-1000</v>
      </c>
      <c r="D39" s="152">
        <v>-500</v>
      </c>
      <c r="F39" s="152">
        <v>-500</v>
      </c>
      <c r="G39" s="336">
        <v>43431</v>
      </c>
      <c r="H39" s="148"/>
      <c r="I39" s="326">
        <v>43431</v>
      </c>
      <c r="J39" s="219">
        <v>43431</v>
      </c>
    </row>
    <row r="40" spans="1:11" s="147" customFormat="1" ht="14" x14ac:dyDescent="0.3">
      <c r="A40" s="358"/>
      <c r="C40" s="152"/>
      <c r="D40" s="152"/>
      <c r="F40" s="152"/>
      <c r="G40" s="336"/>
      <c r="H40" s="148"/>
      <c r="I40" s="326"/>
      <c r="J40" s="219"/>
    </row>
    <row r="41" spans="1:11" s="147" customFormat="1" ht="14" x14ac:dyDescent="0.3">
      <c r="A41" s="513" t="s">
        <v>504</v>
      </c>
      <c r="B41" s="343" t="s">
        <v>505</v>
      </c>
      <c r="C41" s="152">
        <v>1008</v>
      </c>
      <c r="D41" s="152">
        <v>200</v>
      </c>
      <c r="E41" s="152"/>
      <c r="F41" s="153">
        <f>C41-D41</f>
        <v>808</v>
      </c>
      <c r="G41" s="336">
        <v>43446</v>
      </c>
      <c r="H41" s="148"/>
      <c r="I41" s="326">
        <v>43446</v>
      </c>
      <c r="J41" s="336">
        <v>43446</v>
      </c>
      <c r="K41" s="327"/>
    </row>
    <row r="42" spans="1:11" s="147" customFormat="1" ht="27" customHeight="1" x14ac:dyDescent="0.3">
      <c r="A42" s="513"/>
      <c r="B42" s="343" t="s">
        <v>505</v>
      </c>
      <c r="C42" s="152">
        <v>-1008</v>
      </c>
      <c r="D42" s="152">
        <v>-200</v>
      </c>
      <c r="E42" s="152"/>
      <c r="F42" s="153">
        <f>C42-D42</f>
        <v>-808</v>
      </c>
      <c r="G42" s="336">
        <v>43446</v>
      </c>
      <c r="H42" s="148"/>
      <c r="I42" s="326">
        <v>43446</v>
      </c>
      <c r="J42" s="336">
        <v>43811</v>
      </c>
      <c r="K42" s="327"/>
    </row>
    <row r="43" spans="1:11" s="147" customFormat="1" ht="14" x14ac:dyDescent="0.3">
      <c r="A43" s="358"/>
      <c r="B43" s="151"/>
      <c r="C43" s="152"/>
      <c r="D43" s="152"/>
      <c r="E43" s="152"/>
      <c r="F43" s="153"/>
      <c r="G43" s="336"/>
      <c r="H43" s="148"/>
      <c r="I43" s="326"/>
      <c r="J43" s="336"/>
      <c r="K43" s="335"/>
    </row>
    <row r="44" spans="1:11" s="147" customFormat="1" ht="14" x14ac:dyDescent="0.3">
      <c r="A44" s="358"/>
      <c r="C44" s="152"/>
      <c r="D44" s="152"/>
      <c r="E44" s="152"/>
      <c r="F44" s="153"/>
      <c r="G44" s="336"/>
      <c r="H44" s="148"/>
      <c r="I44" s="326"/>
      <c r="J44" s="336"/>
      <c r="K44" s="335"/>
    </row>
    <row r="45" spans="1:11" s="147" customFormat="1" ht="14" x14ac:dyDescent="0.3">
      <c r="A45" s="358"/>
      <c r="C45" s="152"/>
      <c r="D45" s="152"/>
      <c r="E45" s="152"/>
      <c r="F45" s="153"/>
      <c r="G45" s="336"/>
      <c r="H45" s="148"/>
      <c r="I45" s="326"/>
      <c r="J45" s="336"/>
      <c r="K45" s="335"/>
    </row>
    <row r="46" spans="1:11" x14ac:dyDescent="0.25">
      <c r="A46" s="94"/>
      <c r="E46" s="80"/>
      <c r="G46" s="133"/>
      <c r="J46" s="133"/>
      <c r="K46" s="309"/>
    </row>
    <row r="47" spans="1:11" x14ac:dyDescent="0.25">
      <c r="A47" s="94"/>
      <c r="E47" s="80"/>
      <c r="G47" s="133"/>
      <c r="H47" s="337"/>
      <c r="J47" s="133"/>
      <c r="K47" s="309"/>
    </row>
    <row r="48" spans="1:11" x14ac:dyDescent="0.25">
      <c r="A48" s="94"/>
      <c r="E48" s="80"/>
      <c r="G48" s="133"/>
      <c r="H48" s="337"/>
      <c r="J48" s="133"/>
      <c r="K48" s="309"/>
    </row>
    <row r="49" spans="1:11" x14ac:dyDescent="0.25">
      <c r="A49" s="81"/>
      <c r="B49" s="81"/>
      <c r="C49" s="81"/>
      <c r="D49" s="81"/>
      <c r="G49" s="133"/>
      <c r="H49" s="337"/>
      <c r="J49" s="133"/>
      <c r="K49" s="309"/>
    </row>
    <row r="50" spans="1:11" x14ac:dyDescent="0.25">
      <c r="A50" s="81"/>
      <c r="B50" s="81"/>
      <c r="C50" s="81"/>
      <c r="D50" s="81"/>
      <c r="G50" s="133"/>
      <c r="H50" s="337"/>
      <c r="J50" s="133"/>
      <c r="K50" s="309"/>
    </row>
    <row r="51" spans="1:11" x14ac:dyDescent="0.25">
      <c r="A51" s="81"/>
      <c r="B51" s="81"/>
      <c r="C51" s="81"/>
      <c r="D51" s="81"/>
      <c r="H51" s="337"/>
      <c r="K51" s="309"/>
    </row>
    <row r="52" spans="1:11" x14ac:dyDescent="0.25">
      <c r="A52" s="94"/>
      <c r="E52" s="80"/>
      <c r="H52" s="337"/>
      <c r="K52" s="309"/>
    </row>
    <row r="53" spans="1:11" ht="18" x14ac:dyDescent="0.4">
      <c r="A53" s="94"/>
      <c r="B53" s="333"/>
      <c r="C53" s="152"/>
      <c r="D53" s="152"/>
      <c r="E53" s="147"/>
      <c r="F53" s="153"/>
      <c r="H53" s="337"/>
      <c r="K53" s="309"/>
    </row>
    <row r="54" spans="1:11" ht="18" x14ac:dyDescent="0.4">
      <c r="A54" s="94"/>
      <c r="B54" s="333"/>
      <c r="C54" s="152"/>
      <c r="D54" s="152"/>
      <c r="E54" s="152"/>
      <c r="F54" s="153"/>
      <c r="H54" s="95"/>
      <c r="K54" s="309"/>
    </row>
    <row r="55" spans="1:11" ht="18" x14ac:dyDescent="0.4">
      <c r="A55" s="94"/>
      <c r="B55" s="333"/>
      <c r="C55" s="152"/>
      <c r="D55" s="152"/>
      <c r="E55" s="152"/>
      <c r="F55" s="153"/>
      <c r="H55" s="95"/>
      <c r="K55" s="309"/>
    </row>
    <row r="56" spans="1:11" x14ac:dyDescent="0.25">
      <c r="A56" s="94"/>
      <c r="E56" s="80"/>
      <c r="H56" s="95"/>
      <c r="K56" s="309"/>
    </row>
    <row r="57" spans="1:11" x14ac:dyDescent="0.25">
      <c r="A57" s="94"/>
      <c r="E57" s="80"/>
      <c r="H57" s="95"/>
      <c r="K57" s="309"/>
    </row>
    <row r="58" spans="1:11" x14ac:dyDescent="0.25">
      <c r="A58" s="94"/>
      <c r="E58" s="80"/>
      <c r="H58" s="95"/>
      <c r="K58" s="309"/>
    </row>
    <row r="59" spans="1:11" x14ac:dyDescent="0.25">
      <c r="A59" s="94"/>
      <c r="E59" s="80"/>
      <c r="H59" s="95"/>
      <c r="K59" s="309"/>
    </row>
    <row r="60" spans="1:11" x14ac:dyDescent="0.25">
      <c r="A60" s="94"/>
      <c r="E60" s="80"/>
      <c r="H60" s="95"/>
      <c r="K60" s="309"/>
    </row>
    <row r="61" spans="1:11" x14ac:dyDescent="0.25">
      <c r="A61" s="94"/>
      <c r="E61" s="80"/>
      <c r="H61" s="95"/>
      <c r="K61" s="309"/>
    </row>
    <row r="62" spans="1:11" x14ac:dyDescent="0.25">
      <c r="A62" s="94"/>
      <c r="E62" s="80"/>
      <c r="H62" s="339"/>
      <c r="K62" s="309"/>
    </row>
    <row r="63" spans="1:11" x14ac:dyDescent="0.25">
      <c r="A63" s="94"/>
      <c r="E63" s="80"/>
      <c r="H63" s="95"/>
      <c r="K63" s="309"/>
    </row>
    <row r="64" spans="1:11" x14ac:dyDescent="0.25">
      <c r="A64" s="94"/>
      <c r="E64" s="80"/>
      <c r="F64" s="338"/>
      <c r="G64" s="96"/>
      <c r="J64" s="96"/>
      <c r="K64" s="309"/>
    </row>
    <row r="65" spans="1:11" x14ac:dyDescent="0.25">
      <c r="A65" s="94"/>
      <c r="E65" s="80"/>
      <c r="G65" s="96"/>
      <c r="J65" s="96"/>
      <c r="K65" s="309"/>
    </row>
    <row r="66" spans="1:11" x14ac:dyDescent="0.25">
      <c r="A66" s="94"/>
      <c r="E66" s="80"/>
      <c r="F66" s="338"/>
      <c r="G66" s="96"/>
      <c r="J66" s="96"/>
      <c r="K66" s="309"/>
    </row>
    <row r="67" spans="1:11" x14ac:dyDescent="0.25">
      <c r="A67" s="94"/>
      <c r="E67" s="80"/>
      <c r="F67" s="338"/>
      <c r="G67" s="96"/>
      <c r="J67" s="96"/>
      <c r="K67" s="337"/>
    </row>
    <row r="68" spans="1:11" x14ac:dyDescent="0.25">
      <c r="A68" s="94"/>
      <c r="E68" s="80"/>
      <c r="F68" s="338"/>
      <c r="G68" s="96"/>
      <c r="J68" s="96"/>
      <c r="K68" s="337"/>
    </row>
    <row r="69" spans="1:11" x14ac:dyDescent="0.25">
      <c r="A69" s="94"/>
      <c r="E69" s="80"/>
      <c r="F69" s="338"/>
      <c r="G69" s="96"/>
      <c r="J69" s="96"/>
      <c r="K69" s="337"/>
    </row>
    <row r="70" spans="1:11" x14ac:dyDescent="0.25">
      <c r="A70" s="94"/>
      <c r="E70" s="80"/>
      <c r="F70" s="338"/>
      <c r="G70" s="96"/>
      <c r="J70" s="96"/>
      <c r="K70" s="337"/>
    </row>
    <row r="71" spans="1:11" x14ac:dyDescent="0.25">
      <c r="A71" s="94"/>
      <c r="E71" s="80"/>
      <c r="F71" s="338"/>
      <c r="G71" s="96"/>
      <c r="J71" s="96"/>
      <c r="K71" s="337"/>
    </row>
    <row r="72" spans="1:11" x14ac:dyDescent="0.25">
      <c r="A72" s="94"/>
      <c r="E72" s="80"/>
      <c r="F72" s="338"/>
      <c r="G72" s="96"/>
      <c r="J72" s="96"/>
      <c r="K72" s="337"/>
    </row>
    <row r="73" spans="1:11" x14ac:dyDescent="0.25">
      <c r="A73" s="94"/>
      <c r="E73" s="80"/>
      <c r="F73" s="338"/>
      <c r="G73" s="96"/>
      <c r="J73" s="96"/>
      <c r="K73" s="337"/>
    </row>
    <row r="74" spans="1:11" x14ac:dyDescent="0.25">
      <c r="A74" s="94"/>
      <c r="E74" s="80"/>
      <c r="F74" s="338"/>
      <c r="G74" s="96"/>
      <c r="J74" s="96"/>
      <c r="K74" s="337"/>
    </row>
    <row r="75" spans="1:11" x14ac:dyDescent="0.25">
      <c r="A75" s="94"/>
      <c r="E75" s="80"/>
      <c r="F75" s="338"/>
      <c r="G75" s="96"/>
      <c r="J75" s="96"/>
      <c r="K75" s="337"/>
    </row>
    <row r="76" spans="1:11" x14ac:dyDescent="0.25">
      <c r="A76" s="94"/>
      <c r="E76" s="80"/>
      <c r="F76" s="338"/>
      <c r="G76" s="96"/>
      <c r="J76" s="96"/>
      <c r="K76" s="337"/>
    </row>
    <row r="77" spans="1:11" x14ac:dyDescent="0.25">
      <c r="A77" s="94"/>
      <c r="E77" s="80"/>
      <c r="F77" s="338"/>
      <c r="G77" s="96"/>
      <c r="J77" s="96"/>
      <c r="K77" s="337"/>
    </row>
    <row r="78" spans="1:11" x14ac:dyDescent="0.25">
      <c r="A78" s="94"/>
      <c r="E78" s="80"/>
      <c r="F78" s="338"/>
      <c r="G78" s="96"/>
      <c r="J78" s="96"/>
      <c r="K78" s="337"/>
    </row>
    <row r="79" spans="1:11" x14ac:dyDescent="0.25">
      <c r="A79" s="94"/>
      <c r="E79" s="80"/>
      <c r="F79" s="338"/>
      <c r="G79" s="96"/>
      <c r="J79" s="96"/>
      <c r="K79" s="337"/>
    </row>
    <row r="80" spans="1:11" x14ac:dyDescent="0.25">
      <c r="A80" s="94"/>
      <c r="E80" s="80"/>
      <c r="F80" s="338"/>
      <c r="G80" s="96"/>
      <c r="J80" s="96"/>
      <c r="K80" s="337"/>
    </row>
    <row r="81" spans="1:11" x14ac:dyDescent="0.25">
      <c r="A81" s="94"/>
      <c r="E81" s="189"/>
      <c r="G81" s="96"/>
      <c r="J81" s="96"/>
      <c r="K81" s="309"/>
    </row>
    <row r="82" spans="1:11" x14ac:dyDescent="0.25">
      <c r="A82" s="94"/>
      <c r="E82" s="189"/>
      <c r="G82" s="96"/>
      <c r="J82" s="96"/>
      <c r="K82" s="309"/>
    </row>
    <row r="83" spans="1:11" x14ac:dyDescent="0.25">
      <c r="A83" s="94"/>
      <c r="E83" s="189"/>
      <c r="G83" s="96"/>
      <c r="J83" s="96"/>
      <c r="K83" s="309"/>
    </row>
    <row r="84" spans="1:11" x14ac:dyDescent="0.25">
      <c r="A84" s="94"/>
      <c r="E84" s="189"/>
      <c r="G84" s="96"/>
      <c r="J84" s="96"/>
      <c r="K84" s="309"/>
    </row>
    <row r="85" spans="1:11" x14ac:dyDescent="0.25">
      <c r="A85" s="94"/>
      <c r="E85" s="189"/>
      <c r="G85" s="96"/>
      <c r="J85" s="96"/>
      <c r="K85" s="309"/>
    </row>
    <row r="86" spans="1:11" x14ac:dyDescent="0.25">
      <c r="A86" s="94"/>
      <c r="E86" s="189"/>
      <c r="G86" s="96"/>
      <c r="J86" s="96"/>
      <c r="K86" s="309"/>
    </row>
    <row r="87" spans="1:11" x14ac:dyDescent="0.25">
      <c r="A87" s="94"/>
      <c r="E87" s="189"/>
      <c r="G87" s="96"/>
      <c r="J87" s="96"/>
      <c r="K87" s="309"/>
    </row>
    <row r="88" spans="1:11" x14ac:dyDescent="0.25">
      <c r="A88" s="94"/>
      <c r="E88" s="189"/>
      <c r="G88" s="96"/>
      <c r="J88" s="96"/>
      <c r="K88" s="309"/>
    </row>
    <row r="89" spans="1:11" x14ac:dyDescent="0.25">
      <c r="A89" s="94"/>
      <c r="E89" s="189"/>
      <c r="G89" s="96"/>
      <c r="J89" s="96"/>
      <c r="K89" s="309"/>
    </row>
    <row r="90" spans="1:11" x14ac:dyDescent="0.25">
      <c r="A90" s="94"/>
      <c r="E90" s="189"/>
      <c r="G90" s="96"/>
      <c r="J90" s="96"/>
      <c r="K90" s="309"/>
    </row>
    <row r="91" spans="1:11" x14ac:dyDescent="0.25">
      <c r="A91" s="94"/>
      <c r="E91" s="189"/>
      <c r="G91" s="96"/>
      <c r="J91" s="96"/>
      <c r="K91" s="309"/>
    </row>
    <row r="92" spans="1:11" x14ac:dyDescent="0.25">
      <c r="A92" s="94"/>
      <c r="E92" s="189"/>
      <c r="G92" s="96"/>
      <c r="J92" s="96"/>
      <c r="K92" s="309"/>
    </row>
    <row r="93" spans="1:11" x14ac:dyDescent="0.25">
      <c r="A93" s="94"/>
      <c r="E93" s="189"/>
      <c r="G93" s="96"/>
      <c r="J93" s="96"/>
      <c r="K93" s="309"/>
    </row>
    <row r="94" spans="1:11" x14ac:dyDescent="0.25">
      <c r="A94" s="94"/>
      <c r="E94" s="189"/>
      <c r="G94" s="96"/>
      <c r="J94" s="96"/>
      <c r="K94" s="309"/>
    </row>
    <row r="95" spans="1:11" x14ac:dyDescent="0.25">
      <c r="A95" s="94"/>
      <c r="E95" s="189"/>
      <c r="G95" s="96"/>
      <c r="J95" s="96"/>
      <c r="K95" s="309"/>
    </row>
    <row r="96" spans="1:11" x14ac:dyDescent="0.25">
      <c r="A96" s="94"/>
      <c r="E96" s="189"/>
      <c r="G96" s="96"/>
      <c r="J96" s="96"/>
      <c r="K96" s="309"/>
    </row>
    <row r="97" spans="1:11" x14ac:dyDescent="0.25">
      <c r="A97" s="94"/>
      <c r="E97" s="189"/>
      <c r="G97" s="96"/>
      <c r="J97" s="96"/>
      <c r="K97" s="309"/>
    </row>
    <row r="98" spans="1:11" x14ac:dyDescent="0.25">
      <c r="A98" s="94"/>
      <c r="E98" s="189"/>
      <c r="G98" s="96"/>
      <c r="J98" s="96"/>
      <c r="K98" s="309"/>
    </row>
    <row r="99" spans="1:11" x14ac:dyDescent="0.25">
      <c r="A99" s="94"/>
      <c r="E99" s="189"/>
      <c r="G99" s="96"/>
      <c r="J99" s="96"/>
      <c r="K99" s="309"/>
    </row>
    <row r="100" spans="1:11" x14ac:dyDescent="0.25">
      <c r="A100" s="94"/>
      <c r="E100" s="189"/>
      <c r="G100" s="96"/>
      <c r="J100" s="96"/>
      <c r="K100" s="309"/>
    </row>
    <row r="101" spans="1:11" x14ac:dyDescent="0.25">
      <c r="A101" s="94"/>
      <c r="E101" s="189"/>
      <c r="K101" s="309"/>
    </row>
    <row r="102" spans="1:11" x14ac:dyDescent="0.25">
      <c r="A102" s="94"/>
      <c r="E102" s="189"/>
      <c r="K102" s="309"/>
    </row>
    <row r="103" spans="1:11" x14ac:dyDescent="0.25">
      <c r="A103" s="94"/>
      <c r="E103" s="189"/>
      <c r="K103" s="309"/>
    </row>
    <row r="104" spans="1:11" x14ac:dyDescent="0.25">
      <c r="A104" s="94"/>
      <c r="E104" s="189"/>
      <c r="K104" s="309"/>
    </row>
    <row r="105" spans="1:11" x14ac:dyDescent="0.25">
      <c r="A105" s="94"/>
      <c r="E105" s="189"/>
      <c r="K105" s="309"/>
    </row>
    <row r="106" spans="1:11" x14ac:dyDescent="0.25">
      <c r="A106" s="94"/>
      <c r="E106" s="189"/>
      <c r="K106" s="309"/>
    </row>
    <row r="107" spans="1:11" x14ac:dyDescent="0.25">
      <c r="A107" s="94"/>
      <c r="E107" s="189"/>
      <c r="K107" s="309"/>
    </row>
    <row r="108" spans="1:11" x14ac:dyDescent="0.25">
      <c r="A108" s="94"/>
      <c r="E108" s="189"/>
      <c r="K108" s="309"/>
    </row>
    <row r="109" spans="1:11" x14ac:dyDescent="0.25">
      <c r="A109" s="94"/>
      <c r="E109" s="189"/>
      <c r="G109" s="96"/>
      <c r="J109" s="96"/>
    </row>
    <row r="110" spans="1:11" x14ac:dyDescent="0.25">
      <c r="A110" s="94"/>
      <c r="E110" s="189"/>
    </row>
    <row r="111" spans="1:11" x14ac:dyDescent="0.25">
      <c r="A111" s="94"/>
      <c r="E111" s="189"/>
    </row>
    <row r="112" spans="1:11" x14ac:dyDescent="0.25">
      <c r="A112" s="94"/>
      <c r="E112" s="189"/>
    </row>
    <row r="113" spans="1:10" x14ac:dyDescent="0.25">
      <c r="A113" s="94"/>
      <c r="E113" s="189"/>
    </row>
    <row r="114" spans="1:10" x14ac:dyDescent="0.25">
      <c r="A114" s="94"/>
      <c r="E114" s="189"/>
    </row>
    <row r="115" spans="1:10" x14ac:dyDescent="0.25">
      <c r="A115" s="94"/>
      <c r="E115" s="189"/>
    </row>
    <row r="116" spans="1:10" x14ac:dyDescent="0.25">
      <c r="A116" s="94"/>
      <c r="E116" s="189"/>
    </row>
    <row r="117" spans="1:10" x14ac:dyDescent="0.25">
      <c r="A117" s="94"/>
    </row>
    <row r="118" spans="1:10" x14ac:dyDescent="0.25">
      <c r="A118" s="94"/>
    </row>
    <row r="119" spans="1:10" x14ac:dyDescent="0.25">
      <c r="A119" s="94"/>
    </row>
    <row r="120" spans="1:10" x14ac:dyDescent="0.25">
      <c r="A120" s="94"/>
    </row>
    <row r="121" spans="1:10" x14ac:dyDescent="0.25">
      <c r="A121" s="94"/>
      <c r="J121" s="96"/>
    </row>
    <row r="122" spans="1:10" x14ac:dyDescent="0.25">
      <c r="A122" s="94"/>
      <c r="J122" s="96"/>
    </row>
    <row r="123" spans="1:10" x14ac:dyDescent="0.25">
      <c r="A123" s="94"/>
      <c r="J123" s="96"/>
    </row>
    <row r="124" spans="1:10" x14ac:dyDescent="0.25">
      <c r="A124" s="94"/>
      <c r="J124" s="96"/>
    </row>
    <row r="125" spans="1:10" x14ac:dyDescent="0.25">
      <c r="A125" s="94"/>
      <c r="J125" s="96"/>
    </row>
    <row r="126" spans="1:10" x14ac:dyDescent="0.25">
      <c r="A126" s="94"/>
      <c r="J126" s="96"/>
    </row>
    <row r="127" spans="1:10" x14ac:dyDescent="0.25">
      <c r="A127" s="94"/>
      <c r="J127" s="96"/>
    </row>
    <row r="128" spans="1:10" x14ac:dyDescent="0.25">
      <c r="A128" s="94"/>
      <c r="J128" s="96"/>
    </row>
    <row r="129" spans="1:10" x14ac:dyDescent="0.25">
      <c r="A129" s="94"/>
      <c r="J129" s="96"/>
    </row>
    <row r="130" spans="1:10" x14ac:dyDescent="0.25">
      <c r="A130" s="94"/>
      <c r="J130" s="96"/>
    </row>
    <row r="131" spans="1:10" x14ac:dyDescent="0.25">
      <c r="A131" s="94"/>
      <c r="J131" s="96"/>
    </row>
    <row r="132" spans="1:10" x14ac:dyDescent="0.25">
      <c r="A132" s="94"/>
      <c r="J132" s="96"/>
    </row>
    <row r="133" spans="1:10" x14ac:dyDescent="0.25">
      <c r="A133" s="94"/>
      <c r="J133" s="96"/>
    </row>
    <row r="134" spans="1:10" x14ac:dyDescent="0.25">
      <c r="J134" s="96"/>
    </row>
    <row r="135" spans="1:10" x14ac:dyDescent="0.25">
      <c r="J135" s="96"/>
    </row>
    <row r="136" spans="1:10" x14ac:dyDescent="0.25">
      <c r="J136" s="96"/>
    </row>
    <row r="137" spans="1:10" x14ac:dyDescent="0.25">
      <c r="E137" s="189"/>
    </row>
    <row r="138" spans="1:10" x14ac:dyDescent="0.25">
      <c r="E138" s="189"/>
    </row>
    <row r="139" spans="1:10" x14ac:dyDescent="0.25">
      <c r="E139" s="189"/>
    </row>
    <row r="140" spans="1:10" x14ac:dyDescent="0.25">
      <c r="E140" s="189"/>
    </row>
    <row r="141" spans="1:10" s="93" customFormat="1" x14ac:dyDescent="0.25">
      <c r="A141" s="281"/>
      <c r="B141" s="54"/>
      <c r="C141" s="80"/>
      <c r="D141" s="80"/>
      <c r="E141" s="189"/>
      <c r="F141" s="65"/>
      <c r="H141" s="66"/>
      <c r="I141" s="96"/>
    </row>
    <row r="142" spans="1:10" s="93" customFormat="1" x14ac:dyDescent="0.25">
      <c r="A142" s="281"/>
      <c r="B142" s="54"/>
      <c r="C142" s="80"/>
      <c r="D142" s="80"/>
      <c r="E142" s="189"/>
      <c r="F142" s="65"/>
      <c r="H142" s="66"/>
      <c r="I142" s="96"/>
    </row>
    <row r="143" spans="1:10" s="93" customFormat="1" x14ac:dyDescent="0.25">
      <c r="A143" s="281"/>
      <c r="B143" s="54"/>
      <c r="C143" s="80"/>
      <c r="D143" s="80"/>
      <c r="E143" s="189"/>
      <c r="F143" s="65"/>
      <c r="H143" s="66"/>
      <c r="I143" s="96"/>
    </row>
    <row r="144" spans="1:10" s="93" customFormat="1" x14ac:dyDescent="0.25">
      <c r="A144" s="281"/>
      <c r="B144" s="54"/>
      <c r="C144" s="80"/>
      <c r="D144" s="80"/>
      <c r="E144" s="189"/>
      <c r="F144" s="65"/>
      <c r="H144" s="66"/>
      <c r="I144" s="96"/>
    </row>
    <row r="145" spans="1:9" s="93" customFormat="1" x14ac:dyDescent="0.25">
      <c r="A145" s="281"/>
      <c r="B145" s="54"/>
      <c r="C145" s="80"/>
      <c r="D145" s="80"/>
      <c r="E145" s="189"/>
      <c r="F145" s="65"/>
      <c r="H145" s="66"/>
      <c r="I145" s="96"/>
    </row>
    <row r="146" spans="1:9" s="93" customFormat="1" x14ac:dyDescent="0.25">
      <c r="A146" s="281"/>
      <c r="B146" s="54"/>
      <c r="C146" s="80"/>
      <c r="D146" s="80"/>
      <c r="E146" s="189"/>
      <c r="F146" s="65"/>
      <c r="H146" s="66"/>
      <c r="I146" s="96"/>
    </row>
    <row r="147" spans="1:9" s="93" customFormat="1" x14ac:dyDescent="0.25">
      <c r="A147" s="281"/>
      <c r="B147" s="54"/>
      <c r="C147" s="80"/>
      <c r="D147" s="80"/>
      <c r="E147" s="189"/>
      <c r="F147" s="65"/>
      <c r="H147" s="66"/>
      <c r="I147" s="96"/>
    </row>
    <row r="148" spans="1:9" s="93" customFormat="1" x14ac:dyDescent="0.25">
      <c r="A148" s="281"/>
      <c r="B148" s="54"/>
      <c r="C148" s="80"/>
      <c r="D148" s="80"/>
      <c r="E148" s="189"/>
      <c r="F148" s="65"/>
      <c r="H148" s="66"/>
      <c r="I148" s="96"/>
    </row>
    <row r="149" spans="1:9" s="93" customFormat="1" x14ac:dyDescent="0.25">
      <c r="A149" s="281"/>
      <c r="B149" s="54"/>
      <c r="C149" s="80"/>
      <c r="D149" s="80"/>
      <c r="E149" s="189"/>
      <c r="F149" s="65"/>
      <c r="H149" s="66"/>
      <c r="I149" s="96"/>
    </row>
    <row r="150" spans="1:9" s="93" customFormat="1" x14ac:dyDescent="0.25">
      <c r="A150" s="281"/>
      <c r="B150" s="54"/>
      <c r="C150" s="80"/>
      <c r="D150" s="80"/>
      <c r="E150" s="189"/>
      <c r="F150" s="65"/>
      <c r="H150" s="66"/>
      <c r="I150" s="96"/>
    </row>
    <row r="151" spans="1:9" s="93" customFormat="1" x14ac:dyDescent="0.25">
      <c r="A151" s="281"/>
      <c r="B151" s="54"/>
      <c r="C151" s="80"/>
      <c r="D151" s="80"/>
      <c r="E151" s="189"/>
      <c r="F151" s="65"/>
      <c r="H151" s="66"/>
      <c r="I151" s="96"/>
    </row>
    <row r="152" spans="1:9" s="93" customFormat="1" x14ac:dyDescent="0.25">
      <c r="A152" s="281"/>
      <c r="B152" s="54"/>
      <c r="C152" s="80"/>
      <c r="D152" s="80"/>
      <c r="E152" s="189"/>
      <c r="F152" s="65"/>
      <c r="H152" s="66"/>
      <c r="I152" s="96"/>
    </row>
    <row r="153" spans="1:9" s="93" customFormat="1" x14ac:dyDescent="0.25">
      <c r="A153" s="281"/>
      <c r="B153" s="54"/>
      <c r="C153" s="80"/>
      <c r="D153" s="80"/>
      <c r="E153" s="189"/>
      <c r="F153" s="65"/>
      <c r="H153" s="66"/>
      <c r="I153" s="96"/>
    </row>
    <row r="154" spans="1:9" s="93" customFormat="1" x14ac:dyDescent="0.25">
      <c r="A154" s="281"/>
      <c r="B154" s="54"/>
      <c r="C154" s="80"/>
      <c r="D154" s="80"/>
      <c r="E154" s="189"/>
      <c r="F154" s="65"/>
      <c r="H154" s="66"/>
      <c r="I154" s="96"/>
    </row>
    <row r="155" spans="1:9" s="93" customFormat="1" x14ac:dyDescent="0.25">
      <c r="A155" s="281"/>
      <c r="B155" s="54"/>
      <c r="C155" s="80"/>
      <c r="D155" s="80"/>
      <c r="E155" s="189"/>
      <c r="F155" s="65"/>
      <c r="H155" s="66"/>
      <c r="I155" s="96"/>
    </row>
    <row r="156" spans="1:9" s="93" customFormat="1" x14ac:dyDescent="0.25">
      <c r="A156" s="281"/>
      <c r="B156" s="54"/>
      <c r="C156" s="80"/>
      <c r="D156" s="80"/>
      <c r="E156" s="189"/>
      <c r="F156" s="65"/>
      <c r="H156" s="66"/>
      <c r="I156" s="96"/>
    </row>
    <row r="157" spans="1:9" s="93" customFormat="1" x14ac:dyDescent="0.25">
      <c r="A157" s="281"/>
      <c r="B157" s="54"/>
      <c r="C157" s="80"/>
      <c r="D157" s="80"/>
      <c r="E157" s="189"/>
      <c r="F157" s="65"/>
      <c r="H157" s="66"/>
      <c r="I157" s="96"/>
    </row>
    <row r="158" spans="1:9" s="93" customFormat="1" x14ac:dyDescent="0.25">
      <c r="A158" s="281"/>
      <c r="B158" s="54"/>
      <c r="C158" s="80"/>
      <c r="D158" s="80"/>
      <c r="E158" s="189"/>
      <c r="F158" s="65"/>
      <c r="H158" s="66"/>
      <c r="I158" s="96"/>
    </row>
    <row r="159" spans="1:9" s="93" customFormat="1" x14ac:dyDescent="0.25">
      <c r="A159" s="281"/>
      <c r="B159" s="54"/>
      <c r="C159" s="80"/>
      <c r="D159" s="80"/>
      <c r="E159" s="189"/>
      <c r="F159" s="65"/>
      <c r="H159" s="66"/>
      <c r="I159" s="96"/>
    </row>
    <row r="160" spans="1:9" s="93" customFormat="1" x14ac:dyDescent="0.25">
      <c r="A160" s="281"/>
      <c r="B160" s="54"/>
      <c r="C160" s="80"/>
      <c r="D160" s="80"/>
      <c r="E160" s="189"/>
      <c r="F160" s="65"/>
      <c r="H160" s="66"/>
      <c r="I160" s="96"/>
    </row>
    <row r="161" spans="1:9" s="93" customFormat="1" x14ac:dyDescent="0.25">
      <c r="A161" s="281"/>
      <c r="B161" s="54"/>
      <c r="C161" s="80"/>
      <c r="D161" s="80"/>
      <c r="E161" s="189"/>
      <c r="F161" s="65"/>
      <c r="H161" s="66"/>
      <c r="I161" s="96"/>
    </row>
    <row r="162" spans="1:9" s="93" customFormat="1" x14ac:dyDescent="0.25">
      <c r="A162" s="281"/>
      <c r="B162" s="54"/>
      <c r="C162" s="80"/>
      <c r="D162" s="80"/>
      <c r="E162" s="189"/>
      <c r="F162" s="65"/>
      <c r="H162" s="66"/>
      <c r="I162" s="96"/>
    </row>
    <row r="163" spans="1:9" s="93" customFormat="1" x14ac:dyDescent="0.25">
      <c r="A163" s="281"/>
      <c r="B163" s="54"/>
      <c r="C163" s="80"/>
      <c r="D163" s="80"/>
      <c r="E163" s="189"/>
      <c r="F163" s="65"/>
      <c r="H163" s="66"/>
      <c r="I163" s="96"/>
    </row>
    <row r="164" spans="1:9" s="93" customFormat="1" x14ac:dyDescent="0.25">
      <c r="A164" s="281"/>
      <c r="B164" s="54"/>
      <c r="C164" s="80"/>
      <c r="D164" s="80"/>
      <c r="E164" s="189"/>
      <c r="F164" s="65"/>
      <c r="H164" s="66"/>
      <c r="I164" s="96"/>
    </row>
    <row r="165" spans="1:9" s="93" customFormat="1" x14ac:dyDescent="0.25">
      <c r="A165" s="281"/>
      <c r="B165" s="54"/>
      <c r="C165" s="80"/>
      <c r="D165" s="80"/>
      <c r="E165" s="189"/>
      <c r="F165" s="65"/>
      <c r="H165" s="66"/>
      <c r="I165" s="96"/>
    </row>
    <row r="166" spans="1:9" s="93" customFormat="1" x14ac:dyDescent="0.25">
      <c r="A166" s="281"/>
      <c r="B166" s="54"/>
      <c r="C166" s="80"/>
      <c r="D166" s="80"/>
      <c r="E166" s="189"/>
      <c r="F166" s="65"/>
      <c r="H166" s="66"/>
      <c r="I166" s="96"/>
    </row>
    <row r="167" spans="1:9" s="93" customFormat="1" x14ac:dyDescent="0.25">
      <c r="A167" s="281"/>
      <c r="B167" s="54"/>
      <c r="C167" s="80"/>
      <c r="D167" s="80"/>
      <c r="E167" s="189"/>
      <c r="F167" s="65"/>
      <c r="H167" s="66"/>
      <c r="I167" s="96"/>
    </row>
    <row r="168" spans="1:9" s="93" customFormat="1" x14ac:dyDescent="0.25">
      <c r="A168" s="281"/>
      <c r="B168" s="54"/>
      <c r="C168" s="80"/>
      <c r="D168" s="80"/>
      <c r="E168" s="189"/>
      <c r="F168" s="65"/>
      <c r="H168" s="66"/>
      <c r="I168" s="96"/>
    </row>
    <row r="169" spans="1:9" s="93" customFormat="1" x14ac:dyDescent="0.25">
      <c r="A169" s="281"/>
      <c r="B169" s="54"/>
      <c r="C169" s="80"/>
      <c r="D169" s="80"/>
      <c r="E169" s="189"/>
      <c r="F169" s="65"/>
      <c r="H169" s="66"/>
      <c r="I169" s="96"/>
    </row>
    <row r="170" spans="1:9" s="93" customFormat="1" x14ac:dyDescent="0.25">
      <c r="A170" s="281"/>
      <c r="B170" s="54"/>
      <c r="C170" s="80"/>
      <c r="D170" s="80"/>
      <c r="E170" s="189"/>
      <c r="F170" s="65"/>
      <c r="H170" s="66"/>
      <c r="I170" s="96"/>
    </row>
    <row r="171" spans="1:9" s="93" customFormat="1" x14ac:dyDescent="0.25">
      <c r="A171" s="281"/>
      <c r="B171" s="54"/>
      <c r="C171" s="80"/>
      <c r="D171" s="80"/>
      <c r="E171" s="189"/>
      <c r="F171" s="65"/>
      <c r="H171" s="66"/>
      <c r="I171" s="96"/>
    </row>
    <row r="172" spans="1:9" s="93" customFormat="1" x14ac:dyDescent="0.25">
      <c r="A172" s="281"/>
      <c r="B172" s="54"/>
      <c r="C172" s="80"/>
      <c r="D172" s="80"/>
      <c r="E172" s="189"/>
      <c r="F172" s="65"/>
      <c r="H172" s="66"/>
      <c r="I172" s="96"/>
    </row>
    <row r="173" spans="1:9" s="93" customFormat="1" x14ac:dyDescent="0.25">
      <c r="A173" s="281"/>
      <c r="B173" s="54"/>
      <c r="C173" s="80"/>
      <c r="D173" s="80"/>
      <c r="E173" s="189"/>
      <c r="F173" s="65"/>
      <c r="H173" s="66"/>
      <c r="I173" s="96"/>
    </row>
    <row r="174" spans="1:9" s="93" customFormat="1" x14ac:dyDescent="0.25">
      <c r="A174" s="281"/>
      <c r="B174" s="54"/>
      <c r="C174" s="80"/>
      <c r="D174" s="80"/>
      <c r="E174" s="189"/>
      <c r="F174" s="65"/>
      <c r="H174" s="66"/>
      <c r="I174" s="96"/>
    </row>
    <row r="175" spans="1:9" s="93" customFormat="1" x14ac:dyDescent="0.25">
      <c r="A175" s="281"/>
      <c r="B175" s="54"/>
      <c r="C175" s="80"/>
      <c r="D175" s="80"/>
      <c r="E175" s="189"/>
      <c r="F175" s="65"/>
      <c r="H175" s="66"/>
      <c r="I175" s="96"/>
    </row>
    <row r="176" spans="1:9" s="93" customFormat="1" x14ac:dyDescent="0.25">
      <c r="A176" s="281"/>
      <c r="B176" s="54"/>
      <c r="C176" s="80"/>
      <c r="D176" s="80"/>
      <c r="E176" s="189"/>
      <c r="F176" s="65"/>
      <c r="H176" s="66"/>
      <c r="I176" s="96"/>
    </row>
    <row r="177" spans="1:9" s="93" customFormat="1" x14ac:dyDescent="0.25">
      <c r="A177" s="281"/>
      <c r="B177" s="54"/>
      <c r="C177" s="80"/>
      <c r="D177" s="80"/>
      <c r="E177" s="189"/>
      <c r="F177" s="65"/>
      <c r="H177" s="66"/>
      <c r="I177" s="96"/>
    </row>
    <row r="178" spans="1:9" s="93" customFormat="1" x14ac:dyDescent="0.25">
      <c r="A178" s="281"/>
      <c r="B178" s="54"/>
      <c r="C178" s="80"/>
      <c r="D178" s="80"/>
      <c r="E178" s="189"/>
      <c r="F178" s="65"/>
      <c r="H178" s="66"/>
      <c r="I178" s="96"/>
    </row>
    <row r="179" spans="1:9" s="93" customFormat="1" x14ac:dyDescent="0.25">
      <c r="A179" s="281"/>
      <c r="B179" s="54"/>
      <c r="C179" s="80"/>
      <c r="D179" s="80"/>
      <c r="E179" s="189"/>
      <c r="F179" s="65"/>
      <c r="H179" s="66"/>
      <c r="I179" s="96"/>
    </row>
    <row r="180" spans="1:9" s="93" customFormat="1" x14ac:dyDescent="0.25">
      <c r="A180" s="281"/>
      <c r="B180" s="54"/>
      <c r="C180" s="80"/>
      <c r="D180" s="80"/>
      <c r="E180" s="189"/>
      <c r="F180" s="65"/>
      <c r="H180" s="66"/>
      <c r="I180" s="96"/>
    </row>
    <row r="181" spans="1:9" s="93" customFormat="1" x14ac:dyDescent="0.25">
      <c r="A181" s="281"/>
      <c r="B181" s="54"/>
      <c r="C181" s="80"/>
      <c r="D181" s="80"/>
      <c r="E181" s="189"/>
      <c r="F181" s="65"/>
      <c r="H181" s="66"/>
      <c r="I181" s="96"/>
    </row>
    <row r="182" spans="1:9" s="93" customFormat="1" x14ac:dyDescent="0.25">
      <c r="A182" s="281"/>
      <c r="B182" s="54"/>
      <c r="C182" s="80"/>
      <c r="D182" s="80"/>
      <c r="E182" s="189"/>
      <c r="F182" s="65"/>
      <c r="H182" s="66"/>
      <c r="I182" s="96"/>
    </row>
    <row r="183" spans="1:9" s="93" customFormat="1" x14ac:dyDescent="0.25">
      <c r="A183" s="281"/>
      <c r="B183" s="54"/>
      <c r="C183" s="80"/>
      <c r="D183" s="80"/>
      <c r="E183" s="189"/>
      <c r="F183" s="65"/>
      <c r="H183" s="66"/>
      <c r="I183" s="96"/>
    </row>
    <row r="184" spans="1:9" s="93" customFormat="1" x14ac:dyDescent="0.25">
      <c r="A184" s="281"/>
      <c r="B184" s="54"/>
      <c r="C184" s="80"/>
      <c r="D184" s="80"/>
      <c r="E184" s="189"/>
      <c r="F184" s="65"/>
      <c r="H184" s="66"/>
      <c r="I184" s="96"/>
    </row>
    <row r="185" spans="1:9" s="93" customFormat="1" x14ac:dyDescent="0.25">
      <c r="A185" s="281"/>
      <c r="B185" s="54"/>
      <c r="C185" s="80"/>
      <c r="D185" s="80"/>
      <c r="E185" s="189"/>
      <c r="F185" s="65"/>
      <c r="H185" s="66"/>
      <c r="I185" s="96"/>
    </row>
    <row r="186" spans="1:9" s="93" customFormat="1" x14ac:dyDescent="0.25">
      <c r="A186" s="281"/>
      <c r="B186" s="54"/>
      <c r="C186" s="80"/>
      <c r="D186" s="80"/>
      <c r="E186" s="189"/>
      <c r="F186" s="65"/>
      <c r="H186" s="66"/>
      <c r="I186" s="96"/>
    </row>
    <row r="187" spans="1:9" s="93" customFormat="1" x14ac:dyDescent="0.25">
      <c r="A187" s="281"/>
      <c r="B187" s="54"/>
      <c r="C187" s="80"/>
      <c r="D187" s="80"/>
      <c r="E187" s="189"/>
      <c r="F187" s="65"/>
      <c r="H187" s="66"/>
      <c r="I187" s="96"/>
    </row>
    <row r="188" spans="1:9" s="93" customFormat="1" x14ac:dyDescent="0.25">
      <c r="A188" s="281"/>
      <c r="B188" s="54"/>
      <c r="C188" s="80"/>
      <c r="D188" s="80"/>
      <c r="E188" s="189"/>
      <c r="F188" s="65"/>
      <c r="H188" s="66"/>
      <c r="I188" s="96"/>
    </row>
    <row r="189" spans="1:9" s="93" customFormat="1" x14ac:dyDescent="0.25">
      <c r="A189" s="281"/>
      <c r="B189" s="54"/>
      <c r="C189" s="80"/>
      <c r="D189" s="80"/>
      <c r="E189" s="189"/>
      <c r="F189" s="65"/>
      <c r="H189" s="66"/>
      <c r="I189" s="96"/>
    </row>
    <row r="190" spans="1:9" s="93" customFormat="1" x14ac:dyDescent="0.25">
      <c r="A190" s="281"/>
      <c r="B190" s="54"/>
      <c r="C190" s="80"/>
      <c r="D190" s="80"/>
      <c r="E190" s="189"/>
      <c r="F190" s="65"/>
      <c r="H190" s="66"/>
      <c r="I190" s="96"/>
    </row>
    <row r="191" spans="1:9" s="93" customFormat="1" x14ac:dyDescent="0.25">
      <c r="A191" s="281"/>
      <c r="B191" s="54"/>
      <c r="C191" s="80"/>
      <c r="D191" s="80"/>
      <c r="E191" s="189"/>
      <c r="F191" s="65"/>
      <c r="H191" s="66"/>
      <c r="I191" s="96"/>
    </row>
    <row r="192" spans="1:9" s="93" customFormat="1" x14ac:dyDescent="0.25">
      <c r="A192" s="281"/>
      <c r="B192" s="54"/>
      <c r="C192" s="80"/>
      <c r="D192" s="80"/>
      <c r="E192" s="189"/>
      <c r="F192" s="65"/>
      <c r="H192" s="66"/>
      <c r="I192" s="96"/>
    </row>
    <row r="193" spans="1:9" s="93" customFormat="1" x14ac:dyDescent="0.25">
      <c r="A193" s="281"/>
      <c r="B193" s="54"/>
      <c r="C193" s="80"/>
      <c r="D193" s="80"/>
      <c r="E193" s="189"/>
      <c r="F193" s="65"/>
      <c r="H193" s="66"/>
      <c r="I193" s="96"/>
    </row>
    <row r="194" spans="1:9" s="93" customFormat="1" x14ac:dyDescent="0.25">
      <c r="A194" s="281"/>
      <c r="B194" s="54"/>
      <c r="C194" s="80"/>
      <c r="D194" s="80"/>
      <c r="E194" s="189"/>
      <c r="F194" s="65"/>
      <c r="H194" s="66"/>
      <c r="I194" s="96"/>
    </row>
    <row r="195" spans="1:9" s="93" customFormat="1" x14ac:dyDescent="0.25">
      <c r="A195" s="281"/>
      <c r="B195" s="54"/>
      <c r="C195" s="80"/>
      <c r="D195" s="80"/>
      <c r="E195" s="189"/>
      <c r="F195" s="65"/>
      <c r="H195" s="66"/>
      <c r="I195" s="96"/>
    </row>
  </sheetData>
  <mergeCells count="2">
    <mergeCell ref="G24:I24"/>
    <mergeCell ref="A41:A42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colBreaks count="1" manualBreakCount="1">
    <brk id="10" max="1048575" man="1"/>
  </colBreaks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2F1FD-1563-4884-BFDB-509C1B3C62C1}">
  <dimension ref="A1:K97"/>
  <sheetViews>
    <sheetView zoomScaleNormal="100" zoomScaleSheetLayoutView="90" workbookViewId="0">
      <selection activeCell="D7" sqref="D7:F7"/>
    </sheetView>
  </sheetViews>
  <sheetFormatPr defaultRowHeight="12.5" x14ac:dyDescent="0.25"/>
  <cols>
    <col min="1" max="1" width="11.81640625" customWidth="1"/>
    <col min="2" max="2" width="61.7265625" style="2" customWidth="1"/>
    <col min="3" max="3" width="18.453125" customWidth="1"/>
    <col min="4" max="4" width="14.1796875" customWidth="1"/>
    <col min="5" max="5" width="1.81640625" customWidth="1"/>
    <col min="6" max="6" width="13" style="5" customWidth="1"/>
    <col min="7" max="7" width="22" customWidth="1"/>
    <col min="8" max="8" width="16.453125" customWidth="1"/>
    <col min="9" max="9" width="2.81640625" hidden="1" customWidth="1"/>
  </cols>
  <sheetData>
    <row r="1" spans="1:11" x14ac:dyDescent="0.25">
      <c r="A1" s="37" t="s">
        <v>298</v>
      </c>
      <c r="B1" s="44"/>
      <c r="C1" s="24"/>
      <c r="D1" s="24"/>
      <c r="E1" s="24"/>
      <c r="F1" s="38">
        <v>16000</v>
      </c>
      <c r="G1" s="84"/>
      <c r="H1" s="16"/>
    </row>
    <row r="2" spans="1:11" ht="19.5" customHeight="1" thickBot="1" x14ac:dyDescent="0.4">
      <c r="A2" s="14" t="s">
        <v>62</v>
      </c>
      <c r="B2" s="15"/>
      <c r="D2" s="73" t="s">
        <v>25</v>
      </c>
      <c r="E2" s="73"/>
      <c r="F2" s="21">
        <f>SUM(F1-D5)</f>
        <v>0</v>
      </c>
      <c r="G2" s="74"/>
      <c r="H2" s="16"/>
    </row>
    <row r="3" spans="1:11" ht="13.5" thickTop="1" x14ac:dyDescent="0.3">
      <c r="A3" s="3" t="s">
        <v>15</v>
      </c>
      <c r="B3" s="18" t="s">
        <v>53</v>
      </c>
      <c r="C3" s="16"/>
      <c r="D3" s="16"/>
      <c r="E3" s="16"/>
      <c r="F3" s="19"/>
      <c r="G3" s="16"/>
      <c r="H3" s="18"/>
    </row>
    <row r="4" spans="1:11" ht="13" x14ac:dyDescent="0.3">
      <c r="A4" s="18"/>
      <c r="B4" s="145" t="s">
        <v>54</v>
      </c>
      <c r="C4" s="18"/>
      <c r="D4" s="16"/>
      <c r="E4" s="16"/>
      <c r="F4" s="19"/>
      <c r="G4" s="16"/>
      <c r="H4" s="18"/>
    </row>
    <row r="5" spans="1:11" ht="13" x14ac:dyDescent="0.3">
      <c r="A5" s="18"/>
      <c r="B5" s="18"/>
      <c r="C5" s="20" t="s">
        <v>43</v>
      </c>
      <c r="D5" s="23">
        <f>SUM(D8:D73)</f>
        <v>16000</v>
      </c>
      <c r="E5" s="24"/>
      <c r="F5" s="23">
        <f>SUM(F8:F73)</f>
        <v>240852.2</v>
      </c>
      <c r="G5" s="16"/>
      <c r="H5" s="18"/>
    </row>
    <row r="6" spans="1:11" ht="6" customHeight="1" x14ac:dyDescent="0.3">
      <c r="A6" s="18"/>
      <c r="B6" s="18"/>
      <c r="C6" s="18"/>
      <c r="D6" s="16"/>
      <c r="E6" s="16"/>
      <c r="F6" s="19"/>
      <c r="G6" s="16"/>
      <c r="H6" s="18"/>
    </row>
    <row r="7" spans="1:11" s="76" customFormat="1" ht="34.5" customHeight="1" x14ac:dyDescent="0.25">
      <c r="A7" s="7" t="s">
        <v>18</v>
      </c>
      <c r="B7" s="8" t="s">
        <v>19</v>
      </c>
      <c r="C7" s="9" t="s">
        <v>22</v>
      </c>
      <c r="D7" s="12" t="s">
        <v>23</v>
      </c>
      <c r="E7" s="12"/>
      <c r="F7" s="12" t="s">
        <v>24</v>
      </c>
      <c r="G7" s="75" t="s">
        <v>44</v>
      </c>
      <c r="H7" s="8" t="s">
        <v>20</v>
      </c>
    </row>
    <row r="8" spans="1:11" x14ac:dyDescent="0.25">
      <c r="A8" s="474" t="s">
        <v>107</v>
      </c>
      <c r="B8" s="406" t="s">
        <v>108</v>
      </c>
      <c r="C8" s="424">
        <v>70000</v>
      </c>
      <c r="D8" s="425">
        <v>2000</v>
      </c>
      <c r="E8" s="426"/>
      <c r="F8" s="427">
        <v>67500</v>
      </c>
      <c r="G8" s="428" t="s">
        <v>283</v>
      </c>
      <c r="H8" s="428">
        <v>43487</v>
      </c>
      <c r="I8" s="418"/>
      <c r="J8" s="254"/>
      <c r="K8" s="254"/>
    </row>
    <row r="9" spans="1:11" s="81" customFormat="1" x14ac:dyDescent="0.25">
      <c r="A9" s="475" t="s">
        <v>109</v>
      </c>
      <c r="B9" s="415" t="s">
        <v>110</v>
      </c>
      <c r="C9" s="429">
        <v>11250</v>
      </c>
      <c r="D9" s="429">
        <v>750</v>
      </c>
      <c r="E9" s="430"/>
      <c r="F9" s="431" t="s">
        <v>111</v>
      </c>
      <c r="G9" s="432" t="s">
        <v>167</v>
      </c>
      <c r="H9" s="433">
        <v>43270</v>
      </c>
      <c r="I9" s="419"/>
      <c r="J9" s="255"/>
      <c r="K9" s="255"/>
    </row>
    <row r="10" spans="1:11" s="81" customFormat="1" x14ac:dyDescent="0.25">
      <c r="A10" s="475" t="s">
        <v>112</v>
      </c>
      <c r="B10" s="415" t="s">
        <v>113</v>
      </c>
      <c r="C10" s="434">
        <v>2035</v>
      </c>
      <c r="D10" s="429">
        <v>500</v>
      </c>
      <c r="E10" s="430"/>
      <c r="F10" s="431">
        <v>1535</v>
      </c>
      <c r="G10" s="432" t="s">
        <v>284</v>
      </c>
      <c r="H10" s="433">
        <v>43487</v>
      </c>
      <c r="I10" s="419"/>
      <c r="J10" s="255"/>
      <c r="K10" s="255"/>
    </row>
    <row r="11" spans="1:11" s="81" customFormat="1" x14ac:dyDescent="0.25">
      <c r="A11" s="475" t="s">
        <v>114</v>
      </c>
      <c r="B11" s="415" t="s">
        <v>115</v>
      </c>
      <c r="C11" s="424">
        <v>1800</v>
      </c>
      <c r="D11" s="435">
        <v>500</v>
      </c>
      <c r="E11" s="430"/>
      <c r="F11" s="427">
        <v>1300</v>
      </c>
      <c r="G11" s="432" t="s">
        <v>116</v>
      </c>
      <c r="H11" s="433">
        <v>43249</v>
      </c>
      <c r="I11" s="419"/>
      <c r="J11" s="255"/>
      <c r="K11" s="255"/>
    </row>
    <row r="12" spans="1:11" s="81" customFormat="1" ht="12.75" customHeight="1" x14ac:dyDescent="0.25">
      <c r="A12" s="474" t="s">
        <v>141</v>
      </c>
      <c r="B12" s="436" t="s">
        <v>142</v>
      </c>
      <c r="C12" s="437">
        <v>16340</v>
      </c>
      <c r="D12" s="438">
        <v>500</v>
      </c>
      <c r="E12" s="439"/>
      <c r="F12" s="427">
        <v>15840</v>
      </c>
      <c r="G12" s="440" t="s">
        <v>285</v>
      </c>
      <c r="H12" s="440">
        <v>43403</v>
      </c>
      <c r="I12" s="419"/>
      <c r="J12" s="255"/>
      <c r="K12" s="255"/>
    </row>
    <row r="13" spans="1:11" s="81" customFormat="1" ht="14.25" customHeight="1" x14ac:dyDescent="0.25">
      <c r="A13" s="475" t="s">
        <v>168</v>
      </c>
      <c r="B13" s="406" t="s">
        <v>169</v>
      </c>
      <c r="C13" s="441">
        <v>75500</v>
      </c>
      <c r="D13" s="442">
        <v>1000</v>
      </c>
      <c r="E13" s="443"/>
      <c r="F13" s="427">
        <v>74500</v>
      </c>
      <c r="G13" s="432" t="s">
        <v>286</v>
      </c>
      <c r="H13" s="433">
        <v>43402</v>
      </c>
      <c r="I13" s="419"/>
      <c r="J13" s="255"/>
      <c r="K13" s="255"/>
    </row>
    <row r="14" spans="1:11" s="81" customFormat="1" x14ac:dyDescent="0.25">
      <c r="A14" s="475" t="s">
        <v>170</v>
      </c>
      <c r="B14" s="406" t="s">
        <v>171</v>
      </c>
      <c r="C14" s="444">
        <v>56054</v>
      </c>
      <c r="D14" s="441">
        <v>1000</v>
      </c>
      <c r="E14" s="443"/>
      <c r="F14" s="445">
        <v>55054</v>
      </c>
      <c r="G14" s="432" t="s">
        <v>287</v>
      </c>
      <c r="H14" s="433">
        <v>43403</v>
      </c>
      <c r="I14" s="419"/>
      <c r="J14" s="255"/>
      <c r="K14" s="255"/>
    </row>
    <row r="15" spans="1:11" s="81" customFormat="1" x14ac:dyDescent="0.25">
      <c r="A15" s="475"/>
      <c r="B15" s="406" t="s">
        <v>288</v>
      </c>
      <c r="C15" s="442">
        <v>10000</v>
      </c>
      <c r="D15" s="442">
        <v>1700</v>
      </c>
      <c r="E15" s="443"/>
      <c r="F15" s="445">
        <v>8300</v>
      </c>
      <c r="G15" s="432" t="s">
        <v>289</v>
      </c>
      <c r="H15" s="428">
        <v>43521</v>
      </c>
      <c r="I15" s="419"/>
      <c r="J15" s="255"/>
      <c r="K15" s="255"/>
    </row>
    <row r="16" spans="1:11" s="81" customFormat="1" x14ac:dyDescent="0.25">
      <c r="A16" s="475"/>
      <c r="B16" s="406" t="s">
        <v>290</v>
      </c>
      <c r="C16" s="442">
        <v>40</v>
      </c>
      <c r="D16" s="442">
        <v>40</v>
      </c>
      <c r="E16" s="443"/>
      <c r="F16" s="427"/>
      <c r="G16" s="432" t="s">
        <v>291</v>
      </c>
      <c r="H16" s="428">
        <v>43762</v>
      </c>
      <c r="I16" s="419"/>
      <c r="J16" s="255"/>
      <c r="K16" s="255"/>
    </row>
    <row r="17" spans="1:11" s="81" customFormat="1" x14ac:dyDescent="0.25">
      <c r="A17" s="474"/>
      <c r="B17" s="406" t="s">
        <v>292</v>
      </c>
      <c r="C17" s="442">
        <v>19322</v>
      </c>
      <c r="D17" s="446">
        <v>5000</v>
      </c>
      <c r="E17" s="443"/>
      <c r="F17" s="427">
        <v>14322</v>
      </c>
      <c r="G17" s="447"/>
      <c r="H17" s="428"/>
      <c r="I17" s="419"/>
      <c r="J17" s="255"/>
      <c r="K17" s="255"/>
    </row>
    <row r="18" spans="1:11" s="81" customFormat="1" x14ac:dyDescent="0.25">
      <c r="A18" s="474" t="s">
        <v>293</v>
      </c>
      <c r="B18" s="406" t="s">
        <v>294</v>
      </c>
      <c r="C18" s="441">
        <v>600</v>
      </c>
      <c r="D18" s="441">
        <v>500</v>
      </c>
      <c r="E18" s="443"/>
      <c r="F18" s="427">
        <v>100</v>
      </c>
      <c r="G18" s="432"/>
      <c r="H18" s="428"/>
      <c r="I18" s="419"/>
      <c r="J18" s="255"/>
      <c r="K18" s="255"/>
    </row>
    <row r="19" spans="1:11" s="81" customFormat="1" x14ac:dyDescent="0.25">
      <c r="A19" s="476" t="s">
        <v>295</v>
      </c>
      <c r="B19" s="436" t="s">
        <v>296</v>
      </c>
      <c r="C19" s="449">
        <v>4911.2</v>
      </c>
      <c r="D19" s="449">
        <v>2510</v>
      </c>
      <c r="E19" s="256"/>
      <c r="F19" s="427">
        <v>2401.1999999999998</v>
      </c>
      <c r="G19" s="432" t="s">
        <v>297</v>
      </c>
      <c r="H19" s="433">
        <v>43530</v>
      </c>
      <c r="I19" s="420"/>
      <c r="J19" s="255"/>
      <c r="K19" s="255"/>
    </row>
    <row r="20" spans="1:11" s="81" customFormat="1" x14ac:dyDescent="0.25">
      <c r="A20" s="423"/>
      <c r="B20" s="406"/>
      <c r="C20" s="450"/>
      <c r="D20" s="450"/>
      <c r="E20" s="255"/>
      <c r="F20" s="427"/>
      <c r="G20" s="432"/>
      <c r="H20" s="428"/>
      <c r="I20" s="419"/>
      <c r="J20" s="255"/>
      <c r="K20" s="255"/>
    </row>
    <row r="21" spans="1:11" s="257" customFormat="1" x14ac:dyDescent="0.25">
      <c r="A21" s="448"/>
      <c r="B21" s="436"/>
      <c r="C21" s="449"/>
      <c r="D21" s="449"/>
      <c r="E21" s="256"/>
      <c r="F21" s="427"/>
      <c r="G21" s="432"/>
      <c r="H21" s="433"/>
      <c r="I21" s="420"/>
      <c r="J21" s="256"/>
      <c r="K21" s="256"/>
    </row>
    <row r="22" spans="1:11" s="257" customFormat="1" x14ac:dyDescent="0.25">
      <c r="A22" s="448"/>
      <c r="B22" s="436"/>
      <c r="C22" s="437"/>
      <c r="D22" s="437"/>
      <c r="E22" s="256"/>
      <c r="F22" s="427"/>
      <c r="G22" s="432"/>
      <c r="H22" s="433"/>
      <c r="I22" s="420"/>
      <c r="J22" s="256"/>
      <c r="K22" s="256"/>
    </row>
    <row r="23" spans="1:11" s="257" customFormat="1" x14ac:dyDescent="0.25">
      <c r="A23" s="448"/>
      <c r="B23" s="436"/>
      <c r="C23" s="437"/>
      <c r="D23" s="437"/>
      <c r="E23" s="256"/>
      <c r="F23" s="427"/>
      <c r="G23" s="432"/>
      <c r="H23" s="433"/>
      <c r="I23" s="420"/>
      <c r="J23" s="256"/>
      <c r="K23" s="256"/>
    </row>
    <row r="24" spans="1:11" s="257" customFormat="1" x14ac:dyDescent="0.25">
      <c r="A24" s="451"/>
      <c r="B24" s="436"/>
      <c r="C24" s="437"/>
      <c r="D24" s="437"/>
      <c r="E24" s="256"/>
      <c r="F24" s="427"/>
      <c r="G24" s="432"/>
      <c r="H24" s="433"/>
      <c r="I24" s="420"/>
      <c r="J24" s="256"/>
      <c r="K24" s="256"/>
    </row>
    <row r="25" spans="1:11" s="257" customFormat="1" x14ac:dyDescent="0.25">
      <c r="A25" s="451"/>
      <c r="B25" s="436"/>
      <c r="C25" s="438"/>
      <c r="D25" s="437"/>
      <c r="E25" s="256"/>
      <c r="F25" s="427"/>
      <c r="G25" s="432"/>
      <c r="H25" s="452"/>
      <c r="I25" s="420"/>
      <c r="J25" s="256"/>
      <c r="K25" s="256"/>
    </row>
    <row r="26" spans="1:11" s="257" customFormat="1" x14ac:dyDescent="0.25">
      <c r="A26" s="451"/>
      <c r="B26" s="436"/>
      <c r="C26" s="437"/>
      <c r="D26" s="437"/>
      <c r="E26" s="256"/>
      <c r="F26" s="427"/>
      <c r="G26" s="432"/>
      <c r="H26" s="452"/>
      <c r="I26" s="420"/>
      <c r="J26" s="256"/>
      <c r="K26" s="256"/>
    </row>
    <row r="27" spans="1:11" s="185" customFormat="1" x14ac:dyDescent="0.25">
      <c r="A27" s="451"/>
      <c r="B27" s="436"/>
      <c r="C27" s="449"/>
      <c r="D27" s="449"/>
      <c r="E27" s="453"/>
      <c r="F27" s="427"/>
      <c r="G27" s="432"/>
      <c r="H27" s="452"/>
      <c r="I27" s="421"/>
      <c r="J27" s="258"/>
      <c r="K27" s="258"/>
    </row>
    <row r="28" spans="1:11" s="185" customFormat="1" x14ac:dyDescent="0.25">
      <c r="A28" s="451"/>
      <c r="B28" s="436"/>
      <c r="C28" s="449"/>
      <c r="D28" s="429"/>
      <c r="E28" s="453"/>
      <c r="F28" s="427"/>
      <c r="G28" s="454"/>
      <c r="H28" s="455"/>
      <c r="I28" s="421"/>
      <c r="J28" s="258"/>
      <c r="K28" s="258"/>
    </row>
    <row r="29" spans="1:11" s="260" customFormat="1" ht="13.5" customHeight="1" x14ac:dyDescent="0.25">
      <c r="A29" s="277"/>
      <c r="B29" s="406"/>
      <c r="C29" s="456"/>
      <c r="D29" s="457"/>
      <c r="E29" s="458"/>
      <c r="F29" s="459"/>
      <c r="G29" s="460"/>
      <c r="H29" s="461"/>
      <c r="I29" s="422"/>
      <c r="J29" s="259"/>
      <c r="K29" s="259"/>
    </row>
    <row r="30" spans="1:11" x14ac:dyDescent="0.25">
      <c r="A30" s="451"/>
      <c r="B30" s="436"/>
      <c r="C30" s="449"/>
      <c r="D30" s="449"/>
      <c r="E30" s="453"/>
      <c r="F30" s="462"/>
      <c r="G30" s="454"/>
      <c r="H30" s="463"/>
      <c r="I30" s="418"/>
    </row>
    <row r="31" spans="1:11" x14ac:dyDescent="0.25">
      <c r="A31" s="451"/>
      <c r="B31" s="436"/>
      <c r="C31" s="464"/>
      <c r="D31" s="441"/>
      <c r="E31" s="453"/>
      <c r="F31" s="465"/>
      <c r="G31" s="452"/>
      <c r="H31" s="463"/>
      <c r="I31" s="418"/>
    </row>
    <row r="32" spans="1:11" x14ac:dyDescent="0.25">
      <c r="A32" s="451"/>
      <c r="B32" s="436"/>
      <c r="C32" s="449"/>
      <c r="D32" s="466"/>
      <c r="E32" s="453"/>
      <c r="F32" s="466"/>
      <c r="G32" s="466"/>
      <c r="H32" s="463"/>
      <c r="I32" s="418"/>
    </row>
    <row r="33" spans="1:9" x14ac:dyDescent="0.25">
      <c r="A33" s="79"/>
      <c r="B33" s="406"/>
      <c r="C33" s="417"/>
      <c r="D33" s="416"/>
      <c r="E33" s="13"/>
      <c r="F33" s="467"/>
      <c r="G33" s="281"/>
      <c r="H33" s="467"/>
      <c r="I33" s="418"/>
    </row>
    <row r="34" spans="1:9" x14ac:dyDescent="0.25">
      <c r="A34" s="79"/>
      <c r="B34" s="406"/>
      <c r="C34" s="243"/>
      <c r="D34" s="416"/>
      <c r="E34" s="13"/>
      <c r="F34" s="467"/>
      <c r="G34" s="281"/>
      <c r="H34" s="467"/>
      <c r="I34" s="418"/>
    </row>
    <row r="35" spans="1:9" x14ac:dyDescent="0.25">
      <c r="A35" s="188"/>
      <c r="B35" s="54"/>
      <c r="C35" s="243"/>
      <c r="D35" s="156"/>
      <c r="E35" s="13"/>
      <c r="F35" s="468"/>
      <c r="G35" s="469"/>
      <c r="H35" s="470"/>
      <c r="I35" s="418"/>
    </row>
    <row r="36" spans="1:9" x14ac:dyDescent="0.25">
      <c r="C36" s="361"/>
      <c r="D36" s="361"/>
      <c r="E36" s="13"/>
      <c r="F36" s="467"/>
      <c r="G36" s="471"/>
      <c r="H36" s="46"/>
      <c r="I36" s="418"/>
    </row>
    <row r="37" spans="1:9" x14ac:dyDescent="0.25">
      <c r="A37" s="451"/>
      <c r="B37" s="472"/>
      <c r="C37" s="473"/>
      <c r="D37" s="361"/>
      <c r="E37" s="13"/>
      <c r="F37" s="468"/>
      <c r="G37" s="471"/>
      <c r="H37" s="46"/>
      <c r="I37" s="418"/>
    </row>
    <row r="38" spans="1:9" x14ac:dyDescent="0.25">
      <c r="C38" s="156"/>
      <c r="D38" s="156"/>
      <c r="E38" s="13"/>
      <c r="F38" s="468"/>
      <c r="G38" s="471"/>
      <c r="H38" s="46"/>
      <c r="I38" s="418"/>
    </row>
    <row r="39" spans="1:9" x14ac:dyDescent="0.25">
      <c r="C39" s="243"/>
      <c r="D39" s="243"/>
      <c r="E39" s="13"/>
      <c r="F39" s="25"/>
      <c r="G39" s="471"/>
      <c r="H39" s="81"/>
      <c r="I39" s="418"/>
    </row>
    <row r="40" spans="1:9" x14ac:dyDescent="0.25">
      <c r="C40" s="243"/>
      <c r="D40" s="243"/>
      <c r="E40" s="13"/>
      <c r="F40" s="25"/>
      <c r="G40" s="471"/>
      <c r="H40" s="81"/>
      <c r="I40" s="418"/>
    </row>
    <row r="41" spans="1:9" ht="13" x14ac:dyDescent="0.3">
      <c r="A41" s="3"/>
      <c r="B41" s="56"/>
      <c r="C41" s="156"/>
      <c r="D41" s="156"/>
      <c r="E41" s="13"/>
      <c r="F41" s="25"/>
      <c r="G41" s="46"/>
      <c r="H41" s="46"/>
      <c r="I41" s="418"/>
    </row>
    <row r="42" spans="1:9" x14ac:dyDescent="0.25">
      <c r="C42" s="13"/>
      <c r="D42" s="13"/>
      <c r="E42" s="13"/>
      <c r="F42" s="25"/>
    </row>
    <row r="43" spans="1:9" x14ac:dyDescent="0.25">
      <c r="C43" s="13"/>
      <c r="D43" s="13"/>
      <c r="E43" s="13"/>
      <c r="F43" s="25"/>
    </row>
    <row r="44" spans="1:9" x14ac:dyDescent="0.25">
      <c r="C44" s="13"/>
      <c r="D44" s="13"/>
      <c r="E44" s="13"/>
      <c r="F44" s="25"/>
    </row>
    <row r="45" spans="1:9" x14ac:dyDescent="0.25">
      <c r="C45" s="13"/>
      <c r="D45" s="13"/>
      <c r="E45" s="13"/>
      <c r="F45" s="25"/>
    </row>
    <row r="46" spans="1:9" x14ac:dyDescent="0.25">
      <c r="C46" s="13"/>
      <c r="D46" s="13"/>
      <c r="E46" s="13"/>
      <c r="F46" s="25"/>
    </row>
    <row r="47" spans="1:9" x14ac:dyDescent="0.25">
      <c r="C47" s="13"/>
      <c r="D47" s="13"/>
      <c r="E47" s="13"/>
      <c r="F47" s="25"/>
    </row>
    <row r="48" spans="1:9" x14ac:dyDescent="0.25">
      <c r="C48" s="13"/>
      <c r="D48" s="13"/>
      <c r="E48" s="13"/>
      <c r="F48" s="25"/>
    </row>
    <row r="49" spans="3:6" x14ac:dyDescent="0.25">
      <c r="C49" s="13"/>
      <c r="D49" s="13"/>
      <c r="E49" s="13"/>
      <c r="F49" s="25"/>
    </row>
    <row r="50" spans="3:6" x14ac:dyDescent="0.25">
      <c r="C50" s="13"/>
      <c r="D50" s="13"/>
      <c r="E50" s="13"/>
      <c r="F50" s="25"/>
    </row>
    <row r="51" spans="3:6" x14ac:dyDescent="0.25">
      <c r="C51" s="13"/>
      <c r="D51" s="13"/>
      <c r="E51" s="13"/>
      <c r="F51" s="25"/>
    </row>
    <row r="52" spans="3:6" x14ac:dyDescent="0.25">
      <c r="C52" s="13"/>
      <c r="D52" s="13"/>
      <c r="E52" s="13"/>
      <c r="F52" s="25"/>
    </row>
    <row r="53" spans="3:6" x14ac:dyDescent="0.25">
      <c r="C53" s="13"/>
      <c r="D53" s="13"/>
      <c r="E53" s="13"/>
      <c r="F53" s="25"/>
    </row>
    <row r="54" spans="3:6" x14ac:dyDescent="0.25">
      <c r="C54" s="13"/>
      <c r="D54" s="13"/>
      <c r="E54" s="13"/>
      <c r="F54" s="25"/>
    </row>
    <row r="55" spans="3:6" x14ac:dyDescent="0.25">
      <c r="C55" s="13"/>
      <c r="D55" s="13"/>
      <c r="E55" s="13"/>
      <c r="F55" s="25"/>
    </row>
    <row r="56" spans="3:6" x14ac:dyDescent="0.25">
      <c r="C56" s="13"/>
      <c r="D56" s="13"/>
      <c r="E56" s="13"/>
      <c r="F56" s="25"/>
    </row>
    <row r="57" spans="3:6" x14ac:dyDescent="0.25">
      <c r="C57" s="13"/>
      <c r="D57" s="13"/>
      <c r="E57" s="13"/>
      <c r="F57" s="25"/>
    </row>
    <row r="58" spans="3:6" x14ac:dyDescent="0.25">
      <c r="C58" s="13"/>
      <c r="D58" s="13"/>
      <c r="E58" s="13"/>
      <c r="F58" s="25"/>
    </row>
    <row r="59" spans="3:6" x14ac:dyDescent="0.25">
      <c r="C59" s="13"/>
      <c r="D59" s="13"/>
      <c r="E59" s="13"/>
      <c r="F59" s="25"/>
    </row>
    <row r="60" spans="3:6" x14ac:dyDescent="0.25">
      <c r="C60" s="13"/>
      <c r="D60" s="13"/>
      <c r="E60" s="13"/>
      <c r="F60" s="25"/>
    </row>
    <row r="61" spans="3:6" x14ac:dyDescent="0.25">
      <c r="C61" s="13"/>
      <c r="D61" s="13"/>
      <c r="E61" s="13"/>
      <c r="F61" s="25"/>
    </row>
    <row r="62" spans="3:6" x14ac:dyDescent="0.25">
      <c r="C62" s="13"/>
      <c r="D62" s="13"/>
      <c r="E62" s="13"/>
      <c r="F62" s="25"/>
    </row>
    <row r="63" spans="3:6" x14ac:dyDescent="0.25">
      <c r="C63" s="13"/>
      <c r="D63" s="13"/>
      <c r="E63" s="13"/>
      <c r="F63" s="25"/>
    </row>
    <row r="64" spans="3:6" x14ac:dyDescent="0.25">
      <c r="C64" s="13"/>
      <c r="D64" s="13"/>
      <c r="E64" s="13"/>
      <c r="F64" s="25"/>
    </row>
    <row r="65" spans="3:6" x14ac:dyDescent="0.25">
      <c r="C65" s="13"/>
      <c r="D65" s="13"/>
      <c r="E65" s="13"/>
      <c r="F65" s="25"/>
    </row>
    <row r="66" spans="3:6" x14ac:dyDescent="0.25">
      <c r="C66" s="13"/>
      <c r="D66" s="13"/>
      <c r="E66" s="13"/>
      <c r="F66" s="25"/>
    </row>
    <row r="67" spans="3:6" x14ac:dyDescent="0.25">
      <c r="C67" s="13"/>
      <c r="D67" s="13"/>
      <c r="E67" s="13"/>
      <c r="F67" s="25"/>
    </row>
    <row r="68" spans="3:6" x14ac:dyDescent="0.25">
      <c r="C68" s="13"/>
      <c r="D68" s="13"/>
      <c r="E68" s="13"/>
      <c r="F68" s="25"/>
    </row>
    <row r="69" spans="3:6" x14ac:dyDescent="0.25">
      <c r="C69" s="13"/>
      <c r="D69" s="13"/>
      <c r="E69" s="13"/>
      <c r="F69" s="25"/>
    </row>
    <row r="70" spans="3:6" x14ac:dyDescent="0.25">
      <c r="C70" s="13"/>
      <c r="D70" s="13"/>
      <c r="E70" s="13"/>
      <c r="F70" s="25"/>
    </row>
    <row r="71" spans="3:6" x14ac:dyDescent="0.25">
      <c r="C71" s="13"/>
      <c r="D71" s="13"/>
      <c r="E71" s="13"/>
      <c r="F71" s="25"/>
    </row>
    <row r="72" spans="3:6" x14ac:dyDescent="0.25">
      <c r="C72" s="13"/>
      <c r="D72" s="13"/>
      <c r="E72" s="13"/>
      <c r="F72" s="25"/>
    </row>
    <row r="73" spans="3:6" x14ac:dyDescent="0.25">
      <c r="C73" s="13"/>
      <c r="D73" s="13"/>
      <c r="E73" s="13"/>
      <c r="F73" s="25"/>
    </row>
    <row r="74" spans="3:6" x14ac:dyDescent="0.25">
      <c r="C74" s="13"/>
      <c r="D74" s="13"/>
      <c r="E74" s="13"/>
      <c r="F74" s="25"/>
    </row>
    <row r="75" spans="3:6" x14ac:dyDescent="0.25">
      <c r="C75" s="13"/>
      <c r="D75" s="13"/>
      <c r="E75" s="13"/>
      <c r="F75" s="25"/>
    </row>
    <row r="76" spans="3:6" x14ac:dyDescent="0.25">
      <c r="C76" s="13"/>
      <c r="D76" s="13"/>
      <c r="E76" s="13"/>
      <c r="F76" s="25"/>
    </row>
    <row r="77" spans="3:6" x14ac:dyDescent="0.25">
      <c r="C77" s="13"/>
      <c r="D77" s="13"/>
      <c r="E77" s="13"/>
      <c r="F77" s="25"/>
    </row>
    <row r="78" spans="3:6" x14ac:dyDescent="0.25">
      <c r="C78" s="13"/>
      <c r="D78" s="13"/>
      <c r="E78" s="13"/>
      <c r="F78" s="25"/>
    </row>
    <row r="79" spans="3:6" x14ac:dyDescent="0.25">
      <c r="C79" s="13"/>
      <c r="D79" s="13"/>
      <c r="E79" s="13"/>
      <c r="F79" s="25"/>
    </row>
    <row r="80" spans="3:6" x14ac:dyDescent="0.25">
      <c r="C80" s="13"/>
      <c r="D80" s="13"/>
      <c r="E80" s="13"/>
      <c r="F80" s="25"/>
    </row>
    <row r="81" spans="3:6" x14ac:dyDescent="0.25">
      <c r="C81" s="13"/>
      <c r="D81" s="13"/>
      <c r="E81" s="13"/>
      <c r="F81" s="25"/>
    </row>
    <row r="82" spans="3:6" x14ac:dyDescent="0.25">
      <c r="C82" s="13"/>
      <c r="D82" s="13"/>
      <c r="E82" s="13"/>
      <c r="F82" s="25"/>
    </row>
    <row r="83" spans="3:6" x14ac:dyDescent="0.25">
      <c r="C83" s="13"/>
      <c r="D83" s="13"/>
      <c r="E83" s="13"/>
      <c r="F83" s="25"/>
    </row>
    <row r="84" spans="3:6" x14ac:dyDescent="0.25">
      <c r="C84" s="13"/>
      <c r="D84" s="13"/>
      <c r="E84" s="13"/>
      <c r="F84" s="25"/>
    </row>
    <row r="85" spans="3:6" x14ac:dyDescent="0.25">
      <c r="C85" s="13"/>
      <c r="D85" s="13"/>
      <c r="E85" s="13"/>
      <c r="F85" s="25"/>
    </row>
    <row r="86" spans="3:6" x14ac:dyDescent="0.25">
      <c r="C86" s="13"/>
      <c r="D86" s="13"/>
      <c r="E86" s="13"/>
      <c r="F86" s="25"/>
    </row>
    <row r="87" spans="3:6" x14ac:dyDescent="0.25">
      <c r="C87" s="13"/>
      <c r="D87" s="13"/>
      <c r="E87" s="13"/>
      <c r="F87" s="25"/>
    </row>
    <row r="88" spans="3:6" x14ac:dyDescent="0.25">
      <c r="C88" s="13"/>
      <c r="D88" s="13"/>
      <c r="E88" s="13"/>
      <c r="F88" s="25"/>
    </row>
    <row r="89" spans="3:6" x14ac:dyDescent="0.25">
      <c r="C89" s="13"/>
      <c r="D89" s="13"/>
      <c r="E89" s="13"/>
      <c r="F89" s="25"/>
    </row>
    <row r="90" spans="3:6" x14ac:dyDescent="0.25">
      <c r="C90" s="13"/>
      <c r="D90" s="13"/>
      <c r="E90" s="13"/>
      <c r="F90" s="25"/>
    </row>
    <row r="91" spans="3:6" x14ac:dyDescent="0.25">
      <c r="C91" s="13"/>
      <c r="D91" s="13"/>
      <c r="E91" s="13"/>
      <c r="F91" s="25"/>
    </row>
    <row r="92" spans="3:6" x14ac:dyDescent="0.25">
      <c r="C92" s="13"/>
      <c r="D92" s="13"/>
      <c r="E92" s="13"/>
      <c r="F92" s="25"/>
    </row>
    <row r="93" spans="3:6" x14ac:dyDescent="0.25">
      <c r="C93" s="13"/>
      <c r="D93" s="13"/>
      <c r="E93" s="13"/>
      <c r="F93" s="25"/>
    </row>
    <row r="94" spans="3:6" x14ac:dyDescent="0.25">
      <c r="C94" s="13"/>
      <c r="D94" s="13"/>
      <c r="E94" s="13"/>
      <c r="F94" s="25"/>
    </row>
    <row r="95" spans="3:6" x14ac:dyDescent="0.25">
      <c r="C95" s="13"/>
      <c r="D95" s="13"/>
      <c r="E95" s="13"/>
      <c r="F95" s="25"/>
    </row>
    <row r="96" spans="3:6" x14ac:dyDescent="0.25">
      <c r="C96" s="13"/>
      <c r="D96" s="13"/>
      <c r="E96" s="13"/>
      <c r="F96" s="25"/>
    </row>
    <row r="97" spans="3:6" x14ac:dyDescent="0.25">
      <c r="C97" s="13"/>
      <c r="D97" s="13"/>
      <c r="E97" s="13"/>
      <c r="F97" s="2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69" orientation="landscape" r:id="rId1"/>
  <headerFooter alignWithMargins="0">
    <oddFooter>&amp;R&amp;"Arial,Italic"&amp;8&amp;D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76D34E-63FA-4F69-9997-01C5DE3878A8}">
  <dimension ref="A1:L118"/>
  <sheetViews>
    <sheetView topLeftCell="A3" zoomScaleNormal="100" workbookViewId="0">
      <selection activeCell="D7" sqref="D7:F7"/>
    </sheetView>
  </sheetViews>
  <sheetFormatPr defaultRowHeight="12.5" x14ac:dyDescent="0.25"/>
  <cols>
    <col min="1" max="1" width="10.1796875" customWidth="1"/>
    <col min="2" max="2" width="68.81640625" style="2" customWidth="1"/>
    <col min="3" max="3" width="18.453125" customWidth="1"/>
    <col min="4" max="4" width="14.1796875" customWidth="1"/>
    <col min="5" max="5" width="3.453125" customWidth="1"/>
    <col min="6" max="6" width="14.81640625" style="5" customWidth="1"/>
    <col min="7" max="7" width="18.7265625" customWidth="1"/>
    <col min="8" max="8" width="9" style="1" customWidth="1"/>
    <col min="9" max="9" width="18.26953125" customWidth="1"/>
    <col min="10" max="10" width="12.453125" customWidth="1"/>
    <col min="11" max="11" width="17.7265625" customWidth="1"/>
    <col min="12" max="12" width="7.81640625" hidden="1" customWidth="1"/>
    <col min="13" max="13" width="14.26953125" customWidth="1"/>
  </cols>
  <sheetData>
    <row r="1" spans="1:11" ht="13.5" thickBot="1" x14ac:dyDescent="0.35">
      <c r="A1" s="37" t="s">
        <v>38</v>
      </c>
      <c r="B1" s="44">
        <v>43852</v>
      </c>
      <c r="C1" s="24"/>
      <c r="D1" s="24"/>
      <c r="E1" s="24"/>
      <c r="F1" s="21">
        <v>16000</v>
      </c>
      <c r="G1" s="39"/>
      <c r="H1" s="17"/>
      <c r="I1" s="16"/>
    </row>
    <row r="2" spans="1:11" ht="19.5" customHeight="1" thickTop="1" x14ac:dyDescent="0.35">
      <c r="A2" s="14" t="s">
        <v>62</v>
      </c>
      <c r="B2" s="15"/>
      <c r="D2" s="73" t="s">
        <v>25</v>
      </c>
      <c r="E2" s="73"/>
      <c r="F2" s="5">
        <f>SUM(F1-D5)</f>
        <v>124.88999999999942</v>
      </c>
      <c r="G2" s="74"/>
      <c r="H2" s="17"/>
      <c r="I2" s="16"/>
    </row>
    <row r="3" spans="1:11" ht="13" x14ac:dyDescent="0.3">
      <c r="A3" s="3" t="s">
        <v>16</v>
      </c>
      <c r="B3" s="18" t="s">
        <v>51</v>
      </c>
      <c r="C3" s="16"/>
      <c r="D3" s="16"/>
      <c r="E3" s="16"/>
      <c r="F3" s="19"/>
      <c r="G3" s="16"/>
      <c r="H3" s="17"/>
      <c r="I3" s="18"/>
    </row>
    <row r="4" spans="1:11" ht="13" x14ac:dyDescent="0.3">
      <c r="A4" s="18"/>
      <c r="B4" s="74" t="s">
        <v>29</v>
      </c>
      <c r="C4" s="18"/>
      <c r="D4" s="16"/>
      <c r="E4" s="16"/>
      <c r="F4" s="19"/>
      <c r="G4" s="16"/>
      <c r="H4" s="17"/>
      <c r="I4" s="18"/>
    </row>
    <row r="5" spans="1:11" ht="13" x14ac:dyDescent="0.3">
      <c r="A5" s="18"/>
      <c r="B5" s="18"/>
      <c r="C5" s="20" t="s">
        <v>43</v>
      </c>
      <c r="D5" s="23">
        <f>SUM(D9:D94)</f>
        <v>15875.11</v>
      </c>
      <c r="E5" s="24"/>
      <c r="F5" s="23">
        <f>SUM(F9:F94)</f>
        <v>83576.11</v>
      </c>
      <c r="G5" s="16"/>
      <c r="H5" s="17"/>
      <c r="I5" s="18"/>
    </row>
    <row r="6" spans="1:11" ht="11.25" customHeight="1" x14ac:dyDescent="0.3">
      <c r="A6" s="18"/>
      <c r="B6" s="18"/>
      <c r="C6" s="18"/>
      <c r="D6" s="16"/>
      <c r="E6" s="16"/>
      <c r="F6" s="19"/>
      <c r="G6" s="16"/>
      <c r="H6" s="17"/>
      <c r="I6" s="18"/>
    </row>
    <row r="7" spans="1:11" s="76" customFormat="1" ht="34.5" customHeight="1" x14ac:dyDescent="0.25">
      <c r="A7" s="7" t="s">
        <v>18</v>
      </c>
      <c r="B7" s="8" t="s">
        <v>19</v>
      </c>
      <c r="C7" s="9" t="s">
        <v>22</v>
      </c>
      <c r="D7" s="12" t="s">
        <v>23</v>
      </c>
      <c r="E7" s="12"/>
      <c r="F7" s="12" t="s">
        <v>24</v>
      </c>
      <c r="G7" s="75" t="s">
        <v>44</v>
      </c>
      <c r="H7" s="8" t="s">
        <v>2</v>
      </c>
      <c r="I7" s="8" t="s">
        <v>20</v>
      </c>
      <c r="J7" s="8" t="s">
        <v>0</v>
      </c>
      <c r="K7" s="11"/>
    </row>
    <row r="8" spans="1:11" ht="14" x14ac:dyDescent="0.3">
      <c r="A8" s="110" t="s">
        <v>506</v>
      </c>
      <c r="B8" s="54" t="s">
        <v>507</v>
      </c>
      <c r="C8" s="81">
        <v>250</v>
      </c>
      <c r="D8" s="81">
        <v>125</v>
      </c>
      <c r="E8" s="81"/>
      <c r="F8" s="279">
        <v>125</v>
      </c>
      <c r="G8" s="93"/>
      <c r="H8" s="148"/>
      <c r="I8" s="149"/>
      <c r="J8" s="148"/>
    </row>
    <row r="9" spans="1:11" ht="14" x14ac:dyDescent="0.3">
      <c r="A9" s="108" t="s">
        <v>87</v>
      </c>
      <c r="B9" s="54" t="s">
        <v>88</v>
      </c>
      <c r="C9" s="404">
        <v>1380</v>
      </c>
      <c r="D9" s="404">
        <v>100</v>
      </c>
      <c r="E9" s="405"/>
      <c r="F9" s="404">
        <v>100</v>
      </c>
      <c r="G9" s="93"/>
      <c r="H9" s="148"/>
      <c r="I9" s="149"/>
      <c r="J9" s="148"/>
    </row>
    <row r="10" spans="1:11" ht="14" x14ac:dyDescent="0.3">
      <c r="A10" s="110" t="s">
        <v>508</v>
      </c>
      <c r="B10" s="54" t="s">
        <v>509</v>
      </c>
      <c r="C10" s="80">
        <v>159.80000000000001</v>
      </c>
      <c r="D10" s="80">
        <v>79.900000000000006</v>
      </c>
      <c r="E10" s="81"/>
      <c r="F10" s="65">
        <v>79.900000000000006</v>
      </c>
      <c r="G10" s="238">
        <v>43285</v>
      </c>
      <c r="H10" s="148"/>
      <c r="I10" s="149"/>
      <c r="J10" s="148"/>
    </row>
    <row r="11" spans="1:11" ht="14" x14ac:dyDescent="0.3">
      <c r="A11" s="110" t="s">
        <v>510</v>
      </c>
      <c r="B11" s="54" t="s">
        <v>511</v>
      </c>
      <c r="C11" s="404">
        <v>101.42</v>
      </c>
      <c r="D11" s="404">
        <v>50.71</v>
      </c>
      <c r="E11" s="81"/>
      <c r="F11" s="279">
        <v>50.71</v>
      </c>
      <c r="G11" s="93"/>
      <c r="H11" s="148"/>
      <c r="I11" s="149"/>
      <c r="J11" s="148"/>
    </row>
    <row r="12" spans="1:11" ht="14" x14ac:dyDescent="0.3">
      <c r="A12" s="110" t="s">
        <v>512</v>
      </c>
      <c r="B12" s="54" t="s">
        <v>513</v>
      </c>
      <c r="C12" s="80">
        <v>42000</v>
      </c>
      <c r="D12" s="80">
        <v>2000</v>
      </c>
      <c r="E12" s="81"/>
      <c r="F12" s="65">
        <v>40000</v>
      </c>
      <c r="G12" s="238">
        <v>43368</v>
      </c>
      <c r="H12" s="148"/>
      <c r="I12" s="221"/>
      <c r="J12" s="148"/>
    </row>
    <row r="13" spans="1:11" ht="14" x14ac:dyDescent="0.3">
      <c r="A13" s="110" t="s">
        <v>514</v>
      </c>
      <c r="B13" s="54" t="s">
        <v>515</v>
      </c>
      <c r="C13" s="411">
        <v>2050</v>
      </c>
      <c r="D13" s="404">
        <v>650</v>
      </c>
      <c r="E13" s="405"/>
      <c r="F13" s="404">
        <v>1400</v>
      </c>
      <c r="G13" s="250">
        <v>43368</v>
      </c>
      <c r="H13" s="148"/>
      <c r="I13" s="149"/>
      <c r="J13" s="148"/>
    </row>
    <row r="14" spans="1:11" ht="25" x14ac:dyDescent="0.3">
      <c r="A14" s="477" t="s">
        <v>516</v>
      </c>
      <c r="B14" s="406" t="s">
        <v>517</v>
      </c>
      <c r="C14" s="407">
        <v>11700</v>
      </c>
      <c r="D14" s="408">
        <v>1500</v>
      </c>
      <c r="E14" s="409"/>
      <c r="F14" s="407">
        <v>1500</v>
      </c>
      <c r="G14" s="410">
        <v>43368</v>
      </c>
      <c r="H14" s="148"/>
      <c r="I14" s="149"/>
      <c r="J14" s="148"/>
    </row>
    <row r="15" spans="1:11" ht="14" x14ac:dyDescent="0.3">
      <c r="A15" s="110" t="s">
        <v>518</v>
      </c>
      <c r="B15" s="54" t="s">
        <v>519</v>
      </c>
      <c r="C15" s="417">
        <v>10000</v>
      </c>
      <c r="D15" s="80">
        <v>750</v>
      </c>
      <c r="E15" s="81"/>
      <c r="F15" s="416"/>
      <c r="G15" s="238">
        <v>43452</v>
      </c>
      <c r="H15" s="148"/>
      <c r="I15" s="222"/>
      <c r="J15" s="147"/>
    </row>
    <row r="16" spans="1:11" ht="14" x14ac:dyDescent="0.3">
      <c r="A16" s="108" t="s">
        <v>520</v>
      </c>
      <c r="B16" s="54" t="s">
        <v>521</v>
      </c>
      <c r="C16" s="411">
        <v>1500</v>
      </c>
      <c r="D16" s="404">
        <v>500</v>
      </c>
      <c r="E16" s="405"/>
      <c r="F16" s="404">
        <v>500</v>
      </c>
      <c r="G16" s="248">
        <v>43490</v>
      </c>
      <c r="H16" s="148"/>
      <c r="I16" s="222"/>
      <c r="J16" s="147"/>
    </row>
    <row r="17" spans="1:11" ht="14" x14ac:dyDescent="0.3">
      <c r="A17" s="108" t="s">
        <v>522</v>
      </c>
      <c r="B17" s="54" t="s">
        <v>523</v>
      </c>
      <c r="C17" s="413">
        <v>2298</v>
      </c>
      <c r="D17" s="404">
        <v>1000</v>
      </c>
      <c r="E17" s="405"/>
      <c r="F17" s="404">
        <v>1298</v>
      </c>
      <c r="G17" s="93">
        <v>43510</v>
      </c>
      <c r="H17" s="148"/>
      <c r="I17" s="149"/>
      <c r="J17" s="148"/>
    </row>
    <row r="18" spans="1:11" ht="14" x14ac:dyDescent="0.3">
      <c r="A18" s="110" t="s">
        <v>524</v>
      </c>
      <c r="B18" s="54" t="s">
        <v>525</v>
      </c>
      <c r="C18" s="80">
        <v>437780</v>
      </c>
      <c r="D18" s="414">
        <v>6500</v>
      </c>
      <c r="E18" s="81"/>
      <c r="F18" s="341">
        <v>38280</v>
      </c>
      <c r="G18" s="238">
        <v>43536</v>
      </c>
      <c r="H18" s="148"/>
      <c r="I18" s="149"/>
      <c r="J18" s="148"/>
    </row>
    <row r="19" spans="1:11" x14ac:dyDescent="0.25">
      <c r="A19" s="110" t="s">
        <v>526</v>
      </c>
      <c r="B19" s="54" t="s">
        <v>527</v>
      </c>
      <c r="C19" s="81">
        <v>315</v>
      </c>
      <c r="D19" s="81">
        <v>157.5</v>
      </c>
      <c r="E19" s="81"/>
      <c r="F19" s="279">
        <v>157.5</v>
      </c>
      <c r="G19" s="238">
        <v>43510</v>
      </c>
    </row>
    <row r="20" spans="1:11" ht="14" x14ac:dyDescent="0.3">
      <c r="A20" s="478" t="s">
        <v>528</v>
      </c>
      <c r="B20" s="255" t="s">
        <v>529</v>
      </c>
      <c r="C20" s="255">
        <v>420</v>
      </c>
      <c r="D20" s="255">
        <v>210</v>
      </c>
      <c r="E20" s="255"/>
      <c r="F20" s="416">
        <v>210</v>
      </c>
      <c r="G20" s="238"/>
      <c r="H20" s="148"/>
      <c r="I20" s="149"/>
      <c r="J20" s="148"/>
    </row>
    <row r="21" spans="1:11" ht="14" x14ac:dyDescent="0.3">
      <c r="A21" s="110" t="s">
        <v>530</v>
      </c>
      <c r="B21" s="54" t="s">
        <v>531</v>
      </c>
      <c r="C21" s="80">
        <v>2550</v>
      </c>
      <c r="D21" s="414">
        <v>2377</v>
      </c>
      <c r="E21" s="81"/>
      <c r="F21" s="279"/>
      <c r="G21" s="93">
        <v>43549</v>
      </c>
      <c r="H21" s="148"/>
      <c r="I21" s="221"/>
      <c r="J21" s="147"/>
    </row>
    <row r="22" spans="1:11" ht="14" x14ac:dyDescent="0.3">
      <c r="A22" s="79"/>
      <c r="B22" s="54"/>
      <c r="C22" s="80"/>
      <c r="D22" s="80"/>
      <c r="E22" s="189"/>
      <c r="F22" s="65"/>
      <c r="G22" s="238"/>
      <c r="H22" s="148"/>
      <c r="I22" s="149"/>
      <c r="J22" s="148"/>
    </row>
    <row r="23" spans="1:11" x14ac:dyDescent="0.25">
      <c r="A23" s="79"/>
      <c r="B23" s="54"/>
      <c r="C23" s="80"/>
      <c r="D23" s="80"/>
      <c r="E23" s="81"/>
      <c r="F23" s="279"/>
      <c r="G23" s="93"/>
      <c r="H23" s="66"/>
      <c r="I23" s="224"/>
      <c r="J23" s="1"/>
    </row>
    <row r="24" spans="1:11" ht="14" x14ac:dyDescent="0.3">
      <c r="A24" s="79"/>
      <c r="B24" s="54"/>
      <c r="C24" s="80"/>
      <c r="D24" s="80"/>
      <c r="E24" s="189"/>
      <c r="F24" s="65"/>
      <c r="G24" s="238"/>
      <c r="H24" s="148"/>
      <c r="I24" s="149"/>
      <c r="J24" s="148"/>
    </row>
    <row r="25" spans="1:11" ht="14" x14ac:dyDescent="0.3">
      <c r="A25" s="150"/>
      <c r="B25" s="151"/>
      <c r="C25" s="225"/>
      <c r="D25" s="147"/>
      <c r="E25" s="223"/>
      <c r="F25" s="226"/>
      <c r="G25" s="149"/>
      <c r="H25" s="148"/>
      <c r="I25" s="149"/>
      <c r="J25" s="148"/>
    </row>
    <row r="26" spans="1:11" ht="14" x14ac:dyDescent="0.3">
      <c r="A26" s="150"/>
      <c r="B26" s="151"/>
      <c r="C26" s="152"/>
      <c r="D26" s="152"/>
      <c r="E26" s="223"/>
      <c r="F26" s="153"/>
      <c r="G26" s="149"/>
      <c r="H26" s="148"/>
      <c r="I26" s="149"/>
      <c r="J26" s="148"/>
    </row>
    <row r="27" spans="1:11" ht="14" x14ac:dyDescent="0.3">
      <c r="A27" s="150"/>
      <c r="B27" s="151"/>
      <c r="C27" s="152"/>
      <c r="D27" s="152"/>
      <c r="E27" s="223"/>
      <c r="F27" s="153"/>
      <c r="G27" s="149"/>
      <c r="H27" s="148"/>
      <c r="I27" s="149"/>
      <c r="J27" s="227"/>
      <c r="K27" s="131"/>
    </row>
    <row r="28" spans="1:11" ht="14" x14ac:dyDescent="0.3">
      <c r="A28" s="150"/>
      <c r="B28" s="151"/>
      <c r="C28" s="152"/>
      <c r="D28" s="152"/>
      <c r="E28" s="223"/>
      <c r="F28" s="153"/>
      <c r="G28" s="149"/>
      <c r="H28" s="148"/>
      <c r="I28" s="149"/>
      <c r="J28" s="227"/>
    </row>
    <row r="29" spans="1:11" ht="14" x14ac:dyDescent="0.3">
      <c r="A29" s="150"/>
      <c r="B29" s="151"/>
      <c r="C29" s="152"/>
      <c r="D29" s="152"/>
      <c r="E29" s="223"/>
      <c r="F29" s="152"/>
      <c r="G29" s="149"/>
      <c r="H29" s="148"/>
      <c r="I29" s="149"/>
      <c r="J29" s="227"/>
    </row>
    <row r="30" spans="1:11" ht="14" x14ac:dyDescent="0.3">
      <c r="A30" s="150"/>
      <c r="B30" s="151"/>
      <c r="C30" s="228"/>
      <c r="D30" s="152"/>
      <c r="E30" s="223"/>
      <c r="F30" s="152"/>
      <c r="G30" s="149"/>
      <c r="H30" s="148"/>
      <c r="I30" s="149"/>
      <c r="J30" s="227"/>
    </row>
    <row r="31" spans="1:11" ht="14" x14ac:dyDescent="0.3">
      <c r="A31" s="150"/>
      <c r="B31" s="229"/>
      <c r="C31" s="311"/>
      <c r="D31" s="230"/>
      <c r="E31" s="231"/>
      <c r="F31" s="232"/>
      <c r="G31" s="233"/>
      <c r="H31" s="234"/>
      <c r="I31" s="149"/>
      <c r="J31" s="227"/>
    </row>
    <row r="32" spans="1:11" ht="14" x14ac:dyDescent="0.3">
      <c r="A32" s="150"/>
      <c r="B32" s="151"/>
      <c r="C32" s="228"/>
      <c r="D32" s="152"/>
      <c r="E32" s="223"/>
      <c r="F32" s="153"/>
      <c r="G32" s="149"/>
      <c r="H32" s="148"/>
      <c r="I32" s="149"/>
      <c r="J32" s="227"/>
    </row>
    <row r="33" spans="1:11" ht="14" x14ac:dyDescent="0.3">
      <c r="A33" s="150"/>
      <c r="B33" s="151"/>
      <c r="C33" s="212"/>
      <c r="D33" s="152"/>
      <c r="E33" s="223"/>
      <c r="F33" s="153"/>
      <c r="G33" s="149"/>
      <c r="H33" s="148"/>
      <c r="I33" s="149"/>
      <c r="J33" s="227"/>
    </row>
    <row r="34" spans="1:11" ht="14" x14ac:dyDescent="0.3">
      <c r="A34" s="150"/>
      <c r="B34" s="151"/>
      <c r="C34" s="152"/>
      <c r="D34" s="152"/>
      <c r="E34" s="223"/>
      <c r="F34" s="153"/>
      <c r="G34" s="149"/>
      <c r="H34" s="148"/>
      <c r="I34" s="149"/>
      <c r="J34" s="227"/>
    </row>
    <row r="35" spans="1:11" ht="14" x14ac:dyDescent="0.3">
      <c r="A35" s="150"/>
      <c r="B35" s="151"/>
      <c r="C35" s="296"/>
      <c r="D35" s="296"/>
      <c r="E35" s="223"/>
      <c r="F35" s="153"/>
      <c r="G35" s="149"/>
      <c r="H35" s="148"/>
      <c r="I35" s="149"/>
      <c r="J35" s="227"/>
      <c r="K35" s="131"/>
    </row>
    <row r="36" spans="1:11" ht="14" x14ac:dyDescent="0.3">
      <c r="A36" s="150"/>
      <c r="B36" s="151"/>
      <c r="C36" s="147"/>
      <c r="D36" s="147"/>
      <c r="E36" s="147"/>
      <c r="F36" s="220"/>
      <c r="G36" s="219"/>
      <c r="H36" s="148"/>
      <c r="I36" s="149"/>
      <c r="J36" s="227"/>
    </row>
    <row r="37" spans="1:11" ht="14" x14ac:dyDescent="0.3">
      <c r="A37" s="150"/>
      <c r="B37" s="152"/>
      <c r="C37" s="236"/>
      <c r="D37" s="237"/>
      <c r="E37" s="236"/>
      <c r="F37" s="237"/>
      <c r="G37" s="149"/>
      <c r="H37" s="148"/>
      <c r="I37" s="149"/>
      <c r="J37" s="227"/>
    </row>
    <row r="38" spans="1:11" ht="14" x14ac:dyDescent="0.3">
      <c r="A38" s="150"/>
      <c r="B38" s="151"/>
      <c r="C38" s="236"/>
      <c r="D38" s="236"/>
      <c r="E38" s="236"/>
      <c r="F38" s="237"/>
      <c r="G38" s="149"/>
      <c r="H38" s="148"/>
      <c r="I38" s="149"/>
      <c r="J38" s="147"/>
    </row>
    <row r="39" spans="1:11" ht="14" x14ac:dyDescent="0.3">
      <c r="A39" s="150"/>
      <c r="B39" s="151"/>
      <c r="C39" s="228"/>
      <c r="D39" s="152"/>
      <c r="E39" s="223"/>
      <c r="F39" s="153"/>
      <c r="G39" s="149"/>
      <c r="H39" s="148"/>
      <c r="I39" s="149"/>
      <c r="J39" s="147"/>
    </row>
    <row r="40" spans="1:11" ht="14" x14ac:dyDescent="0.3">
      <c r="A40" s="150"/>
      <c r="B40" s="151"/>
      <c r="C40" s="152"/>
      <c r="D40" s="152"/>
      <c r="E40" s="223"/>
      <c r="F40" s="226"/>
      <c r="G40" s="149"/>
      <c r="H40" s="66"/>
      <c r="I40" s="238"/>
      <c r="J40" s="3"/>
    </row>
    <row r="41" spans="1:11" ht="14" x14ac:dyDescent="0.3">
      <c r="A41" s="150"/>
      <c r="B41" s="151"/>
      <c r="C41" s="228"/>
      <c r="D41" s="212"/>
      <c r="E41" s="223"/>
      <c r="F41" s="154"/>
      <c r="G41" s="149"/>
      <c r="H41" s="66"/>
      <c r="I41" s="238"/>
    </row>
    <row r="42" spans="1:11" ht="14" x14ac:dyDescent="0.3">
      <c r="A42" s="150"/>
      <c r="B42" s="151"/>
      <c r="C42" s="212"/>
      <c r="D42" s="212"/>
      <c r="E42" s="223"/>
      <c r="F42" s="154"/>
      <c r="G42" s="149"/>
      <c r="H42" s="66"/>
      <c r="I42" s="238"/>
    </row>
    <row r="43" spans="1:11" ht="14" x14ac:dyDescent="0.3">
      <c r="A43" s="150"/>
      <c r="B43" s="151"/>
      <c r="C43" s="152"/>
      <c r="D43" s="152"/>
      <c r="E43" s="223"/>
      <c r="F43" s="153"/>
      <c r="G43" s="149"/>
      <c r="H43" s="66"/>
      <c r="I43" s="238"/>
    </row>
    <row r="44" spans="1:11" ht="14" x14ac:dyDescent="0.3">
      <c r="A44" s="150"/>
      <c r="B44" s="151"/>
      <c r="C44" s="152"/>
      <c r="D44" s="152"/>
      <c r="E44" s="223"/>
      <c r="F44" s="153"/>
      <c r="G44" s="149"/>
      <c r="H44" s="66"/>
      <c r="I44" s="238"/>
    </row>
    <row r="45" spans="1:11" ht="14" x14ac:dyDescent="0.3">
      <c r="A45" s="150"/>
      <c r="B45" s="151"/>
      <c r="C45" s="152"/>
      <c r="D45" s="152"/>
      <c r="E45" s="223"/>
      <c r="F45" s="153"/>
      <c r="G45" s="149"/>
      <c r="H45" s="66"/>
      <c r="I45" s="238"/>
    </row>
    <row r="46" spans="1:11" ht="14" x14ac:dyDescent="0.3">
      <c r="A46" s="150"/>
      <c r="B46" s="151"/>
      <c r="C46" s="152"/>
      <c r="D46" s="152"/>
      <c r="E46" s="223"/>
      <c r="F46" s="153"/>
      <c r="G46" s="149"/>
      <c r="H46" s="66"/>
      <c r="I46" s="238"/>
    </row>
    <row r="47" spans="1:11" ht="14" x14ac:dyDescent="0.3">
      <c r="A47" s="150"/>
      <c r="B47" s="151"/>
      <c r="C47" s="239"/>
      <c r="D47" s="236"/>
      <c r="E47" s="236"/>
      <c r="F47" s="237"/>
      <c r="G47" s="149"/>
      <c r="H47" s="66"/>
      <c r="I47" s="238"/>
    </row>
    <row r="48" spans="1:11" ht="14" x14ac:dyDescent="0.3">
      <c r="A48" s="150"/>
      <c r="B48" s="151"/>
      <c r="C48" s="240"/>
      <c r="D48" s="236"/>
      <c r="E48" s="147"/>
      <c r="F48" s="220"/>
      <c r="G48" s="219"/>
      <c r="H48" s="66"/>
      <c r="I48" s="238"/>
    </row>
    <row r="49" spans="1:12" ht="14" x14ac:dyDescent="0.3">
      <c r="A49" s="150"/>
      <c r="B49" s="151"/>
      <c r="C49" s="228"/>
      <c r="D49" s="152"/>
      <c r="E49" s="223"/>
      <c r="F49" s="153"/>
      <c r="G49" s="149"/>
      <c r="H49" s="66"/>
      <c r="I49" s="238"/>
    </row>
    <row r="50" spans="1:12" ht="14" x14ac:dyDescent="0.3">
      <c r="A50" s="150"/>
      <c r="B50" s="151"/>
      <c r="C50" s="152"/>
      <c r="D50" s="152"/>
      <c r="E50" s="223"/>
      <c r="F50" s="153"/>
      <c r="G50" s="227"/>
      <c r="H50" s="66"/>
      <c r="I50" s="238"/>
    </row>
    <row r="51" spans="1:12" ht="14" x14ac:dyDescent="0.3">
      <c r="A51" s="150"/>
      <c r="B51" s="151"/>
      <c r="C51" s="152"/>
      <c r="D51" s="152"/>
      <c r="E51" s="223"/>
      <c r="F51" s="153"/>
      <c r="G51" s="149"/>
      <c r="H51" s="66"/>
      <c r="I51" s="238"/>
      <c r="K51" s="131"/>
      <c r="L51" s="131"/>
    </row>
    <row r="52" spans="1:12" ht="14" x14ac:dyDescent="0.3">
      <c r="A52" s="150"/>
      <c r="B52" s="151"/>
      <c r="C52" s="236"/>
      <c r="D52" s="236"/>
      <c r="E52" s="236"/>
      <c r="F52" s="237"/>
      <c r="G52" s="149"/>
      <c r="H52" s="66"/>
      <c r="I52" s="238"/>
    </row>
    <row r="53" spans="1:12" ht="14" x14ac:dyDescent="0.3">
      <c r="A53" s="150"/>
      <c r="B53" s="151"/>
      <c r="C53" s="236"/>
      <c r="D53" s="236"/>
      <c r="E53" s="236"/>
      <c r="F53" s="237"/>
      <c r="G53" s="149"/>
      <c r="I53" s="238"/>
    </row>
    <row r="54" spans="1:12" ht="14" x14ac:dyDescent="0.3">
      <c r="A54" s="150"/>
      <c r="B54" s="152"/>
      <c r="C54" s="236"/>
      <c r="D54" s="236"/>
      <c r="E54" s="236"/>
      <c r="F54" s="241"/>
      <c r="G54" s="149"/>
      <c r="H54" s="148"/>
      <c r="I54" s="219"/>
      <c r="J54" s="147"/>
      <c r="K54" s="131"/>
      <c r="L54" s="131"/>
    </row>
    <row r="55" spans="1:12" ht="14" x14ac:dyDescent="0.3">
      <c r="A55" s="150"/>
      <c r="B55" s="151"/>
      <c r="C55" s="228"/>
      <c r="D55" s="228"/>
      <c r="E55" s="223"/>
      <c r="F55" s="153"/>
      <c r="G55" s="149"/>
      <c r="H55" s="148"/>
      <c r="I55" s="242"/>
      <c r="J55" s="148"/>
      <c r="K55" s="131"/>
    </row>
    <row r="56" spans="1:12" ht="14" x14ac:dyDescent="0.3">
      <c r="A56" s="150"/>
      <c r="B56" s="151"/>
      <c r="C56" s="236"/>
      <c r="D56" s="236"/>
      <c r="E56" s="236"/>
      <c r="F56" s="237"/>
      <c r="G56" s="149"/>
      <c r="H56" s="148"/>
      <c r="I56" s="242"/>
      <c r="J56" s="148"/>
    </row>
    <row r="57" spans="1:12" ht="14" x14ac:dyDescent="0.3">
      <c r="A57" s="150"/>
      <c r="B57" s="151"/>
      <c r="C57" s="236"/>
      <c r="D57" s="236"/>
      <c r="E57" s="236"/>
      <c r="F57" s="237"/>
      <c r="G57" s="149"/>
      <c r="H57" s="148"/>
      <c r="I57" s="242"/>
      <c r="J57" s="148"/>
    </row>
    <row r="58" spans="1:12" ht="14" x14ac:dyDescent="0.3">
      <c r="A58" s="150"/>
      <c r="B58" s="151"/>
      <c r="C58" s="236"/>
      <c r="D58" s="236"/>
      <c r="E58" s="236"/>
      <c r="F58" s="237"/>
      <c r="G58" s="219"/>
      <c r="H58" s="148"/>
      <c r="I58" s="219"/>
      <c r="J58" s="147"/>
      <c r="K58" s="131"/>
    </row>
    <row r="59" spans="1:12" ht="14" x14ac:dyDescent="0.3">
      <c r="A59" s="150"/>
      <c r="B59" s="151"/>
      <c r="C59" s="236"/>
      <c r="D59" s="236"/>
      <c r="E59" s="236"/>
      <c r="F59" s="237"/>
      <c r="G59" s="219"/>
      <c r="H59" s="148"/>
      <c r="I59" s="219"/>
      <c r="J59" s="147"/>
    </row>
    <row r="60" spans="1:12" ht="14" x14ac:dyDescent="0.3">
      <c r="A60" s="150"/>
      <c r="B60" s="151"/>
      <c r="C60" s="236"/>
      <c r="D60" s="236"/>
      <c r="E60" s="147"/>
      <c r="F60" s="220"/>
      <c r="G60" s="219"/>
      <c r="H60" s="148"/>
      <c r="I60" s="219"/>
      <c r="J60" s="147"/>
    </row>
    <row r="61" spans="1:12" x14ac:dyDescent="0.25">
      <c r="A61" s="79"/>
      <c r="B61" s="54"/>
      <c r="C61" s="48"/>
      <c r="D61" s="48"/>
      <c r="E61" s="48"/>
      <c r="F61" s="49"/>
      <c r="G61" s="46"/>
      <c r="I61" s="93"/>
      <c r="J61" s="66"/>
    </row>
    <row r="62" spans="1:12" x14ac:dyDescent="0.25">
      <c r="A62" s="188"/>
      <c r="B62" s="54"/>
      <c r="C62" s="156"/>
      <c r="D62" s="4"/>
      <c r="E62" s="13"/>
      <c r="F62" s="43"/>
      <c r="G62" s="41"/>
      <c r="H62" s="66"/>
      <c r="I62" s="41"/>
      <c r="J62" s="155"/>
    </row>
    <row r="63" spans="1:12" x14ac:dyDescent="0.25">
      <c r="A63" s="188"/>
      <c r="B63" s="54"/>
      <c r="C63" s="243"/>
      <c r="D63" s="4"/>
      <c r="E63" s="13"/>
      <c r="F63" s="244"/>
      <c r="G63" s="41"/>
      <c r="H63" s="66"/>
      <c r="I63" s="155"/>
      <c r="J63" s="41"/>
    </row>
    <row r="64" spans="1:12" x14ac:dyDescent="0.25">
      <c r="A64" s="188"/>
      <c r="B64" s="54"/>
      <c r="D64" s="4"/>
      <c r="I64" s="77"/>
      <c r="J64" s="1"/>
    </row>
    <row r="65" spans="1:10" x14ac:dyDescent="0.25">
      <c r="A65" s="188"/>
      <c r="B65" s="54"/>
      <c r="C65" s="4"/>
      <c r="D65" s="4"/>
      <c r="F65" s="43"/>
      <c r="G65" s="46"/>
      <c r="H65" s="79"/>
      <c r="I65" s="46"/>
    </row>
    <row r="66" spans="1:10" x14ac:dyDescent="0.25">
      <c r="A66" s="188"/>
      <c r="C66" s="48"/>
      <c r="D66" s="48"/>
      <c r="E66" s="48"/>
      <c r="F66" s="49"/>
      <c r="G66" s="46"/>
      <c r="I66" s="46"/>
    </row>
    <row r="67" spans="1:10" x14ac:dyDescent="0.25">
      <c r="A67" s="188"/>
      <c r="C67" s="245"/>
      <c r="D67" s="157"/>
      <c r="E67" s="48"/>
      <c r="F67" s="214"/>
      <c r="G67" s="224"/>
      <c r="I67" s="77"/>
      <c r="J67" s="1"/>
    </row>
    <row r="68" spans="1:10" x14ac:dyDescent="0.25">
      <c r="A68" s="188"/>
      <c r="B68" s="54"/>
      <c r="C68" s="48"/>
      <c r="D68" s="48"/>
      <c r="G68" s="46"/>
      <c r="H68" s="66"/>
      <c r="I68" s="46"/>
      <c r="J68" s="1"/>
    </row>
    <row r="69" spans="1:10" x14ac:dyDescent="0.25">
      <c r="A69" s="188"/>
      <c r="B69" s="54"/>
      <c r="C69" s="48"/>
      <c r="D69" s="48"/>
      <c r="G69" s="46"/>
      <c r="H69" s="66"/>
      <c r="I69" s="46"/>
      <c r="J69" s="1"/>
    </row>
    <row r="70" spans="1:10" x14ac:dyDescent="0.25">
      <c r="A70" s="188"/>
      <c r="B70" s="54"/>
      <c r="C70" s="245"/>
      <c r="D70" s="48"/>
      <c r="E70" s="48"/>
      <c r="F70" s="49"/>
      <c r="G70" s="224"/>
      <c r="H70" s="66"/>
      <c r="I70" s="77"/>
      <c r="J70" s="1"/>
    </row>
    <row r="71" spans="1:10" x14ac:dyDescent="0.25">
      <c r="A71" s="188"/>
      <c r="B71" s="54"/>
      <c r="C71" s="48"/>
      <c r="D71" s="48"/>
      <c r="E71" s="48"/>
      <c r="F71" s="49"/>
      <c r="G71" s="224"/>
      <c r="H71" s="66"/>
      <c r="I71" s="77"/>
      <c r="J71" s="1"/>
    </row>
    <row r="72" spans="1:10" x14ac:dyDescent="0.25">
      <c r="A72" s="188"/>
      <c r="C72" s="48"/>
      <c r="D72" s="48"/>
      <c r="E72" s="48"/>
      <c r="F72" s="49"/>
      <c r="G72" s="46"/>
      <c r="I72" s="77"/>
      <c r="J72" s="1"/>
    </row>
    <row r="73" spans="1:10" x14ac:dyDescent="0.25">
      <c r="A73" s="188"/>
      <c r="C73" s="48"/>
      <c r="D73" s="48"/>
      <c r="E73" s="48"/>
      <c r="F73" s="49"/>
      <c r="G73" s="46"/>
      <c r="I73" s="77"/>
      <c r="J73" s="1"/>
    </row>
    <row r="74" spans="1:10" x14ac:dyDescent="0.25">
      <c r="A74" s="188"/>
      <c r="B74" s="54"/>
      <c r="C74" s="48"/>
      <c r="D74" s="48"/>
      <c r="E74" s="48"/>
      <c r="F74" s="49"/>
      <c r="G74" s="46"/>
      <c r="H74" s="66"/>
      <c r="I74" s="77"/>
      <c r="J74" s="1"/>
    </row>
    <row r="75" spans="1:10" x14ac:dyDescent="0.25">
      <c r="A75" s="188"/>
      <c r="B75" s="54"/>
      <c r="C75" s="48"/>
      <c r="D75" s="48"/>
      <c r="E75" s="48"/>
      <c r="F75" s="49"/>
      <c r="G75" s="46"/>
      <c r="H75" s="66"/>
      <c r="I75" s="77"/>
      <c r="J75" s="1"/>
    </row>
    <row r="76" spans="1:10" x14ac:dyDescent="0.25">
      <c r="A76" s="188"/>
      <c r="B76" s="54"/>
      <c r="C76" s="48"/>
      <c r="D76" s="48"/>
      <c r="E76" s="48"/>
      <c r="F76" s="49"/>
      <c r="G76" s="46"/>
      <c r="H76" s="66"/>
      <c r="I76" s="77"/>
      <c r="J76" s="1"/>
    </row>
    <row r="77" spans="1:10" x14ac:dyDescent="0.25">
      <c r="A77" s="188"/>
      <c r="B77" s="54"/>
      <c r="C77" s="48"/>
      <c r="D77" s="48"/>
      <c r="E77" s="48"/>
      <c r="F77" s="49"/>
      <c r="G77" s="46"/>
      <c r="H77" s="66"/>
      <c r="I77" s="77"/>
      <c r="J77" s="1"/>
    </row>
    <row r="78" spans="1:10" x14ac:dyDescent="0.25">
      <c r="A78" s="188"/>
      <c r="C78" s="48"/>
      <c r="D78" s="48"/>
      <c r="E78" s="48"/>
      <c r="F78" s="49"/>
      <c r="G78" s="46"/>
      <c r="I78" s="77"/>
      <c r="J78" s="1"/>
    </row>
    <row r="79" spans="1:10" x14ac:dyDescent="0.25">
      <c r="A79" s="188"/>
      <c r="C79" s="48"/>
      <c r="D79" s="48"/>
      <c r="E79" s="48"/>
      <c r="F79" s="49"/>
      <c r="G79" s="46"/>
      <c r="I79" s="46"/>
      <c r="J79" s="1"/>
    </row>
    <row r="80" spans="1:10" x14ac:dyDescent="0.25">
      <c r="A80" s="188"/>
      <c r="D80" s="48"/>
      <c r="E80" s="48"/>
      <c r="F80" s="49"/>
      <c r="G80" s="46"/>
      <c r="I80" s="46"/>
      <c r="J80" s="1"/>
    </row>
    <row r="81" spans="1:10" x14ac:dyDescent="0.25">
      <c r="A81" s="188"/>
      <c r="C81" s="48"/>
      <c r="D81" s="48"/>
    </row>
    <row r="82" spans="1:10" x14ac:dyDescent="0.25">
      <c r="A82" s="246"/>
      <c r="C82" s="48"/>
      <c r="D82" s="48"/>
      <c r="E82" s="48"/>
      <c r="F82" s="49"/>
      <c r="G82" s="46"/>
      <c r="H82" s="188"/>
      <c r="I82" s="46"/>
      <c r="J82" s="1"/>
    </row>
    <row r="83" spans="1:10" x14ac:dyDescent="0.25">
      <c r="A83" s="188"/>
      <c r="B83" s="54"/>
      <c r="C83" s="48"/>
      <c r="D83" s="48"/>
      <c r="E83" s="48"/>
      <c r="F83" s="49"/>
      <c r="G83" s="46"/>
      <c r="H83" s="79"/>
      <c r="I83" s="46"/>
      <c r="J83" s="1"/>
    </row>
    <row r="84" spans="1:10" x14ac:dyDescent="0.25">
      <c r="A84" s="188"/>
      <c r="B84" s="54"/>
      <c r="C84" s="4"/>
      <c r="D84" s="4"/>
      <c r="F84" s="43"/>
      <c r="G84" s="46"/>
      <c r="H84" s="79"/>
      <c r="I84" s="46"/>
      <c r="J84" s="1"/>
    </row>
    <row r="85" spans="1:10" x14ac:dyDescent="0.25">
      <c r="A85" s="188"/>
      <c r="C85" s="48"/>
      <c r="D85" s="48"/>
      <c r="E85" s="48"/>
      <c r="F85" s="49"/>
      <c r="G85" s="46"/>
      <c r="I85" s="46"/>
      <c r="J85" s="1"/>
    </row>
    <row r="86" spans="1:10" x14ac:dyDescent="0.25">
      <c r="A86" s="188"/>
      <c r="B86" s="54"/>
      <c r="C86" s="4"/>
      <c r="D86" s="4"/>
      <c r="F86" s="43"/>
      <c r="G86" s="46"/>
      <c r="H86" s="79"/>
      <c r="I86" s="46"/>
      <c r="J86" s="1"/>
    </row>
    <row r="87" spans="1:10" x14ac:dyDescent="0.25">
      <c r="B87" s="78"/>
      <c r="C87" s="247"/>
      <c r="D87" s="247"/>
      <c r="E87" s="13"/>
      <c r="F87" s="25"/>
    </row>
    <row r="88" spans="1:10" x14ac:dyDescent="0.25">
      <c r="C88" s="13"/>
      <c r="D88" s="13"/>
      <c r="E88" s="13"/>
      <c r="F88" s="25"/>
    </row>
    <row r="89" spans="1:10" x14ac:dyDescent="0.25">
      <c r="C89" s="13"/>
      <c r="D89" s="13"/>
      <c r="E89" s="13"/>
      <c r="F89" s="25"/>
    </row>
    <row r="90" spans="1:10" x14ac:dyDescent="0.25">
      <c r="C90" s="13"/>
      <c r="D90" s="13"/>
      <c r="E90" s="13"/>
      <c r="F90" s="25"/>
    </row>
    <row r="91" spans="1:10" x14ac:dyDescent="0.25">
      <c r="C91" s="13"/>
      <c r="D91" s="13"/>
      <c r="E91" s="13"/>
      <c r="F91" s="25"/>
    </row>
    <row r="92" spans="1:10" x14ac:dyDescent="0.25">
      <c r="C92" s="13"/>
      <c r="D92" s="13"/>
      <c r="E92" s="13"/>
      <c r="F92" s="25"/>
    </row>
    <row r="93" spans="1:10" x14ac:dyDescent="0.25">
      <c r="C93" s="13"/>
      <c r="D93" s="13"/>
      <c r="E93" s="13"/>
      <c r="F93" s="25"/>
    </row>
    <row r="94" spans="1:10" x14ac:dyDescent="0.25">
      <c r="C94" s="13"/>
      <c r="D94" s="13"/>
      <c r="E94" s="13"/>
      <c r="F94" s="25"/>
    </row>
    <row r="95" spans="1:10" x14ac:dyDescent="0.25">
      <c r="C95" s="13"/>
      <c r="D95" s="13"/>
      <c r="E95" s="13"/>
      <c r="F95" s="25"/>
    </row>
    <row r="96" spans="1:10" x14ac:dyDescent="0.25">
      <c r="C96" s="13"/>
      <c r="D96" s="13"/>
      <c r="E96" s="13"/>
      <c r="F96" s="25"/>
    </row>
    <row r="97" spans="3:6" x14ac:dyDescent="0.25">
      <c r="C97" s="13"/>
      <c r="D97" s="13"/>
      <c r="E97" s="13"/>
      <c r="F97" s="25"/>
    </row>
    <row r="98" spans="3:6" x14ac:dyDescent="0.25">
      <c r="C98" s="13"/>
      <c r="D98" s="13"/>
      <c r="E98" s="13"/>
      <c r="F98" s="25"/>
    </row>
    <row r="99" spans="3:6" x14ac:dyDescent="0.25">
      <c r="C99" s="13"/>
      <c r="D99" s="13"/>
      <c r="E99" s="13"/>
      <c r="F99" s="25"/>
    </row>
    <row r="100" spans="3:6" x14ac:dyDescent="0.25">
      <c r="C100" s="13"/>
      <c r="D100" s="13"/>
      <c r="E100" s="13"/>
      <c r="F100" s="25"/>
    </row>
    <row r="101" spans="3:6" x14ac:dyDescent="0.25">
      <c r="C101" s="13"/>
      <c r="D101" s="13"/>
      <c r="E101" s="13"/>
      <c r="F101" s="25"/>
    </row>
    <row r="102" spans="3:6" x14ac:dyDescent="0.25">
      <c r="C102" s="13"/>
      <c r="D102" s="13"/>
      <c r="E102" s="13"/>
      <c r="F102" s="25"/>
    </row>
    <row r="103" spans="3:6" x14ac:dyDescent="0.25">
      <c r="C103" s="13"/>
      <c r="D103" s="13"/>
      <c r="E103" s="13"/>
      <c r="F103" s="25"/>
    </row>
    <row r="104" spans="3:6" x14ac:dyDescent="0.25">
      <c r="C104" s="13"/>
      <c r="D104" s="13"/>
      <c r="E104" s="13"/>
      <c r="F104" s="25"/>
    </row>
    <row r="105" spans="3:6" x14ac:dyDescent="0.25">
      <c r="C105" s="13"/>
      <c r="D105" s="13"/>
      <c r="E105" s="13"/>
      <c r="F105" s="25"/>
    </row>
    <row r="106" spans="3:6" x14ac:dyDescent="0.25">
      <c r="C106" s="13"/>
      <c r="D106" s="13"/>
      <c r="E106" s="13"/>
      <c r="F106" s="25"/>
    </row>
    <row r="107" spans="3:6" x14ac:dyDescent="0.25">
      <c r="C107" s="13"/>
      <c r="D107" s="13"/>
      <c r="E107" s="13"/>
      <c r="F107" s="25"/>
    </row>
    <row r="108" spans="3:6" x14ac:dyDescent="0.25">
      <c r="C108" s="13"/>
      <c r="D108" s="13"/>
      <c r="E108" s="13"/>
      <c r="F108" s="25"/>
    </row>
    <row r="109" spans="3:6" x14ac:dyDescent="0.25">
      <c r="C109" s="13"/>
      <c r="D109" s="13"/>
      <c r="E109" s="13"/>
      <c r="F109" s="25"/>
    </row>
    <row r="110" spans="3:6" x14ac:dyDescent="0.25">
      <c r="C110" s="13"/>
      <c r="D110" s="13"/>
      <c r="E110" s="13"/>
      <c r="F110" s="25"/>
    </row>
    <row r="111" spans="3:6" x14ac:dyDescent="0.25">
      <c r="C111" s="13"/>
      <c r="D111" s="13"/>
      <c r="E111" s="13"/>
      <c r="F111" s="25"/>
    </row>
    <row r="112" spans="3:6" x14ac:dyDescent="0.25">
      <c r="C112" s="13"/>
      <c r="D112" s="13"/>
      <c r="E112" s="13"/>
      <c r="F112" s="25"/>
    </row>
    <row r="113" spans="3:6" x14ac:dyDescent="0.25">
      <c r="C113" s="13"/>
      <c r="D113" s="13"/>
      <c r="E113" s="13"/>
      <c r="F113" s="25"/>
    </row>
    <row r="114" spans="3:6" x14ac:dyDescent="0.25">
      <c r="C114" s="13"/>
      <c r="D114" s="13"/>
      <c r="E114" s="13"/>
      <c r="F114" s="25"/>
    </row>
    <row r="115" spans="3:6" x14ac:dyDescent="0.25">
      <c r="C115" s="13"/>
      <c r="D115" s="13"/>
      <c r="E115" s="13"/>
      <c r="F115" s="25"/>
    </row>
    <row r="116" spans="3:6" x14ac:dyDescent="0.25">
      <c r="C116" s="13"/>
      <c r="D116" s="13"/>
      <c r="E116" s="13"/>
      <c r="F116" s="25"/>
    </row>
    <row r="117" spans="3:6" x14ac:dyDescent="0.25">
      <c r="C117" s="13"/>
      <c r="D117" s="13"/>
      <c r="E117" s="13"/>
      <c r="F117" s="25"/>
    </row>
    <row r="118" spans="3:6" x14ac:dyDescent="0.25">
      <c r="C118" s="13"/>
      <c r="D118" s="13"/>
      <c r="E118" s="13"/>
      <c r="F118" s="2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36287-6CC1-4FF1-8525-9DC1B9A11F06}">
  <dimension ref="A1:L35"/>
  <sheetViews>
    <sheetView zoomScale="90" zoomScaleNormal="90" workbookViewId="0">
      <selection activeCell="D19" sqref="D19"/>
    </sheetView>
  </sheetViews>
  <sheetFormatPr defaultColWidth="9.1796875" defaultRowHeight="12.5" x14ac:dyDescent="0.25"/>
  <cols>
    <col min="1" max="1" width="19.453125" customWidth="1"/>
    <col min="2" max="2" width="87.81640625" style="112" bestFit="1" customWidth="1"/>
    <col min="3" max="3" width="18.453125" customWidth="1"/>
    <col min="4" max="4" width="14.1796875" customWidth="1"/>
    <col min="5" max="5" width="1.81640625" customWidth="1"/>
    <col min="6" max="6" width="14.81640625" style="5" customWidth="1"/>
    <col min="7" max="7" width="22.54296875" customWidth="1"/>
    <col min="8" max="8" width="11.1796875" style="1" bestFit="1" customWidth="1"/>
    <col min="9" max="9" width="15.1796875" customWidth="1"/>
    <col min="10" max="10" width="18.7265625" customWidth="1"/>
    <col min="12" max="12" width="7.81640625" hidden="1" customWidth="1"/>
    <col min="13" max="13" width="14.26953125" customWidth="1"/>
  </cols>
  <sheetData>
    <row r="1" spans="1:11" ht="13.5" thickBot="1" x14ac:dyDescent="0.35">
      <c r="A1" s="213" t="s">
        <v>571</v>
      </c>
      <c r="B1" s="44"/>
      <c r="C1" s="24"/>
      <c r="D1" s="24"/>
      <c r="E1" s="24"/>
      <c r="F1" s="21">
        <v>16000</v>
      </c>
      <c r="G1" s="39"/>
      <c r="H1" s="17"/>
      <c r="I1" s="16"/>
    </row>
    <row r="2" spans="1:11" ht="19.5" customHeight="1" thickTop="1" x14ac:dyDescent="0.35">
      <c r="A2" s="14" t="s">
        <v>62</v>
      </c>
      <c r="B2" s="15"/>
      <c r="D2" s="73" t="s">
        <v>25</v>
      </c>
      <c r="E2" s="73"/>
      <c r="F2" s="5">
        <f>SUM(F1-D5)</f>
        <v>513.47999999999956</v>
      </c>
      <c r="G2" s="74"/>
      <c r="H2" s="17"/>
      <c r="I2" s="16"/>
    </row>
    <row r="3" spans="1:11" ht="13" x14ac:dyDescent="0.3">
      <c r="A3" s="3" t="s">
        <v>17</v>
      </c>
      <c r="B3" s="18" t="s">
        <v>45</v>
      </c>
      <c r="C3" s="16"/>
      <c r="D3" s="16"/>
      <c r="E3" s="16"/>
      <c r="F3" s="19"/>
      <c r="G3" s="16"/>
      <c r="H3" s="17"/>
      <c r="I3" s="18"/>
    </row>
    <row r="4" spans="1:11" ht="13" x14ac:dyDescent="0.3">
      <c r="A4" s="18"/>
      <c r="B4" s="74" t="s">
        <v>32</v>
      </c>
      <c r="C4" s="18"/>
      <c r="D4" s="16"/>
      <c r="E4" s="16"/>
      <c r="F4" s="19"/>
      <c r="G4" s="16"/>
      <c r="H4" s="17"/>
      <c r="I4" s="18"/>
    </row>
    <row r="5" spans="1:11" ht="13" x14ac:dyDescent="0.3">
      <c r="A5" s="18"/>
      <c r="B5" s="18"/>
      <c r="C5" s="20" t="s">
        <v>43</v>
      </c>
      <c r="D5" s="23">
        <f>SUM(D8:D87)</f>
        <v>15486.52</v>
      </c>
      <c r="E5" s="24"/>
      <c r="F5" s="23">
        <f>SUM(F8:F87)</f>
        <v>152087</v>
      </c>
      <c r="G5" s="16"/>
      <c r="H5" s="17"/>
      <c r="I5" s="18"/>
    </row>
    <row r="6" spans="1:11" ht="6" customHeight="1" x14ac:dyDescent="0.3">
      <c r="A6" s="18"/>
      <c r="B6" s="18"/>
      <c r="C6" s="18"/>
      <c r="D6" s="16"/>
      <c r="E6" s="16"/>
      <c r="F6" s="19"/>
      <c r="G6" s="16"/>
      <c r="H6" s="17"/>
      <c r="I6" s="18"/>
    </row>
    <row r="7" spans="1:11" s="76" customFormat="1" ht="46.5" customHeight="1" x14ac:dyDescent="0.25">
      <c r="A7" s="272" t="s">
        <v>18</v>
      </c>
      <c r="B7" s="75" t="s">
        <v>19</v>
      </c>
      <c r="C7" s="319" t="s">
        <v>22</v>
      </c>
      <c r="D7" s="105" t="s">
        <v>23</v>
      </c>
      <c r="E7" s="105"/>
      <c r="F7" s="105" t="s">
        <v>24</v>
      </c>
      <c r="G7" s="75" t="s">
        <v>44</v>
      </c>
      <c r="H7" s="75" t="s">
        <v>2</v>
      </c>
      <c r="I7" s="75" t="s">
        <v>20</v>
      </c>
      <c r="J7" s="75" t="s">
        <v>706</v>
      </c>
      <c r="K7" s="11"/>
    </row>
    <row r="8" spans="1:11" ht="13" x14ac:dyDescent="0.3">
      <c r="A8" s="401" t="s">
        <v>756</v>
      </c>
      <c r="B8" s="81" t="s">
        <v>70</v>
      </c>
      <c r="C8" s="210">
        <v>3740</v>
      </c>
      <c r="D8" s="210">
        <v>500</v>
      </c>
      <c r="E8" s="65">
        <v>500</v>
      </c>
      <c r="F8" s="82" t="s">
        <v>339</v>
      </c>
      <c r="G8" s="96">
        <v>43229</v>
      </c>
      <c r="H8" s="96"/>
      <c r="I8" s="96">
        <v>43229</v>
      </c>
      <c r="J8" s="42" t="s">
        <v>65</v>
      </c>
    </row>
    <row r="9" spans="1:11" ht="13" x14ac:dyDescent="0.3">
      <c r="A9" s="318" t="s">
        <v>757</v>
      </c>
      <c r="B9" s="81" t="s">
        <v>73</v>
      </c>
      <c r="C9" s="209">
        <v>1000</v>
      </c>
      <c r="D9" s="209">
        <v>500</v>
      </c>
      <c r="E9" s="82">
        <v>500</v>
      </c>
      <c r="F9" s="82" t="s">
        <v>339</v>
      </c>
      <c r="G9" s="96">
        <v>43235</v>
      </c>
      <c r="H9" s="96"/>
      <c r="I9" s="96">
        <v>43235</v>
      </c>
      <c r="J9" s="42" t="s">
        <v>65</v>
      </c>
    </row>
    <row r="10" spans="1:11" ht="13" x14ac:dyDescent="0.3">
      <c r="A10" s="318" t="s">
        <v>758</v>
      </c>
      <c r="B10" s="81" t="s">
        <v>75</v>
      </c>
      <c r="C10" s="209">
        <v>1000</v>
      </c>
      <c r="D10" s="209">
        <v>125</v>
      </c>
      <c r="E10" s="82">
        <v>125</v>
      </c>
      <c r="F10" s="65">
        <v>875</v>
      </c>
      <c r="G10" s="320">
        <v>43245</v>
      </c>
      <c r="H10" s="96"/>
      <c r="I10" s="282" t="s">
        <v>76</v>
      </c>
      <c r="J10" s="42" t="s">
        <v>65</v>
      </c>
    </row>
    <row r="11" spans="1:11" ht="13" x14ac:dyDescent="0.3">
      <c r="A11" s="318" t="s">
        <v>759</v>
      </c>
      <c r="B11" s="81" t="s">
        <v>86</v>
      </c>
      <c r="C11" s="209">
        <v>9750</v>
      </c>
      <c r="D11" s="209">
        <v>500</v>
      </c>
      <c r="E11" s="82"/>
      <c r="F11" s="82" t="s">
        <v>339</v>
      </c>
      <c r="G11" s="96">
        <v>43294</v>
      </c>
      <c r="H11" s="96"/>
      <c r="I11" s="96">
        <v>43294</v>
      </c>
      <c r="J11" s="42" t="s">
        <v>65</v>
      </c>
    </row>
    <row r="12" spans="1:11" s="81" customFormat="1" ht="13" x14ac:dyDescent="0.3">
      <c r="A12" s="318" t="s">
        <v>760</v>
      </c>
      <c r="B12" s="190" t="s">
        <v>147</v>
      </c>
      <c r="C12" s="209">
        <v>2052</v>
      </c>
      <c r="D12" s="82">
        <v>500</v>
      </c>
      <c r="E12" s="65"/>
      <c r="F12" s="82">
        <v>1552</v>
      </c>
      <c r="G12" s="96">
        <v>43398</v>
      </c>
      <c r="H12" s="93"/>
      <c r="I12" s="96">
        <v>43398</v>
      </c>
      <c r="J12" s="42" t="s">
        <v>65</v>
      </c>
      <c r="K12" s="96"/>
    </row>
    <row r="13" spans="1:11" ht="13" x14ac:dyDescent="0.3">
      <c r="A13" s="318" t="s">
        <v>761</v>
      </c>
      <c r="B13" s="81" t="s">
        <v>148</v>
      </c>
      <c r="C13" s="209">
        <v>500</v>
      </c>
      <c r="D13" s="209">
        <v>500</v>
      </c>
      <c r="E13" s="82"/>
      <c r="F13" s="65">
        <v>2510</v>
      </c>
      <c r="G13" s="96">
        <v>43398</v>
      </c>
      <c r="H13" s="96"/>
      <c r="I13" s="96">
        <v>43398</v>
      </c>
      <c r="J13" s="42" t="s">
        <v>65</v>
      </c>
    </row>
    <row r="14" spans="1:11" ht="13" x14ac:dyDescent="0.3">
      <c r="A14" s="318" t="s">
        <v>762</v>
      </c>
      <c r="B14" s="81" t="s">
        <v>150</v>
      </c>
      <c r="C14" s="209">
        <v>19750</v>
      </c>
      <c r="D14" s="82">
        <v>151.52000000000001</v>
      </c>
      <c r="E14" s="65"/>
      <c r="F14" s="82">
        <v>1500</v>
      </c>
      <c r="G14" s="320">
        <v>43418</v>
      </c>
      <c r="H14" s="211"/>
      <c r="I14" s="96">
        <v>43418</v>
      </c>
      <c r="J14" s="42" t="s">
        <v>65</v>
      </c>
    </row>
    <row r="15" spans="1:11" ht="13" x14ac:dyDescent="0.3">
      <c r="A15" s="318" t="s">
        <v>763</v>
      </c>
      <c r="B15" s="81" t="s">
        <v>173</v>
      </c>
      <c r="C15" s="209">
        <v>2500</v>
      </c>
      <c r="D15" s="209">
        <v>500</v>
      </c>
      <c r="E15" s="82"/>
      <c r="F15" s="82">
        <v>1550</v>
      </c>
      <c r="G15" s="211">
        <v>43417</v>
      </c>
      <c r="H15" s="211"/>
      <c r="I15" s="96">
        <v>43417</v>
      </c>
      <c r="J15" s="42" t="s">
        <v>65</v>
      </c>
    </row>
    <row r="16" spans="1:11" ht="13" x14ac:dyDescent="0.3">
      <c r="A16" s="318" t="s">
        <v>764</v>
      </c>
      <c r="B16" s="81" t="s">
        <v>174</v>
      </c>
      <c r="C16" s="80">
        <v>3000</v>
      </c>
      <c r="D16" s="209">
        <v>500</v>
      </c>
      <c r="E16" s="82"/>
      <c r="F16" s="65">
        <v>2500</v>
      </c>
      <c r="G16" s="211">
        <v>43416</v>
      </c>
      <c r="H16" s="211"/>
      <c r="I16" s="96">
        <v>43416</v>
      </c>
      <c r="J16" s="42" t="s">
        <v>65</v>
      </c>
    </row>
    <row r="17" spans="1:11" ht="13" x14ac:dyDescent="0.3">
      <c r="A17" s="318" t="s">
        <v>765</v>
      </c>
      <c r="B17" s="81" t="s">
        <v>175</v>
      </c>
      <c r="C17" s="209">
        <v>700</v>
      </c>
      <c r="D17" s="209">
        <v>300</v>
      </c>
      <c r="E17" s="82"/>
      <c r="F17" s="65">
        <v>350</v>
      </c>
      <c r="G17" s="96">
        <v>43417</v>
      </c>
      <c r="H17" s="96"/>
      <c r="I17" s="96">
        <v>43417</v>
      </c>
      <c r="J17" s="42" t="s">
        <v>65</v>
      </c>
    </row>
    <row r="18" spans="1:11" ht="13" x14ac:dyDescent="0.3">
      <c r="A18" s="318" t="s">
        <v>766</v>
      </c>
      <c r="B18" s="81" t="s">
        <v>176</v>
      </c>
      <c r="C18" s="209">
        <v>500</v>
      </c>
      <c r="D18" s="209">
        <v>500</v>
      </c>
      <c r="E18" s="82"/>
      <c r="F18" s="82" t="s">
        <v>339</v>
      </c>
      <c r="G18" s="211">
        <v>43427</v>
      </c>
      <c r="H18" s="211"/>
      <c r="I18" s="96">
        <v>43427</v>
      </c>
      <c r="J18" s="42" t="s">
        <v>65</v>
      </c>
    </row>
    <row r="19" spans="1:11" ht="13" x14ac:dyDescent="0.3">
      <c r="A19" s="318" t="s">
        <v>767</v>
      </c>
      <c r="B19" s="81" t="s">
        <v>183</v>
      </c>
      <c r="C19" s="209">
        <v>500</v>
      </c>
      <c r="D19" s="82">
        <v>500</v>
      </c>
      <c r="E19" s="65"/>
      <c r="F19" s="82" t="s">
        <v>339</v>
      </c>
      <c r="G19" s="211">
        <v>43531</v>
      </c>
      <c r="H19" s="211"/>
      <c r="I19" s="96">
        <v>43531</v>
      </c>
      <c r="J19" s="42" t="s">
        <v>65</v>
      </c>
    </row>
    <row r="20" spans="1:11" ht="13" x14ac:dyDescent="0.3">
      <c r="A20" s="318" t="s">
        <v>768</v>
      </c>
      <c r="B20" s="81" t="s">
        <v>300</v>
      </c>
      <c r="C20" s="209">
        <v>535</v>
      </c>
      <c r="D20" s="82">
        <v>535</v>
      </c>
      <c r="E20" s="65"/>
      <c r="F20" s="82" t="s">
        <v>339</v>
      </c>
      <c r="G20" s="211">
        <v>43529</v>
      </c>
      <c r="H20" s="93"/>
      <c r="I20" s="96">
        <v>43529</v>
      </c>
      <c r="J20" s="42" t="s">
        <v>65</v>
      </c>
    </row>
    <row r="21" spans="1:11" ht="13" x14ac:dyDescent="0.3">
      <c r="A21" s="318" t="s">
        <v>769</v>
      </c>
      <c r="B21" s="81" t="s">
        <v>302</v>
      </c>
      <c r="C21" s="209">
        <v>10000</v>
      </c>
      <c r="D21" s="82">
        <v>1000</v>
      </c>
      <c r="E21" s="65"/>
      <c r="F21" s="82">
        <v>6000</v>
      </c>
      <c r="G21" s="211">
        <v>43545</v>
      </c>
      <c r="H21" s="211"/>
      <c r="I21" s="96">
        <v>43545</v>
      </c>
      <c r="J21" s="42" t="s">
        <v>65</v>
      </c>
    </row>
    <row r="22" spans="1:11" ht="13" x14ac:dyDescent="0.3">
      <c r="A22" s="401" t="s">
        <v>770</v>
      </c>
      <c r="B22" s="81" t="s">
        <v>304</v>
      </c>
      <c r="C22" s="80">
        <v>15600</v>
      </c>
      <c r="D22" s="80">
        <v>500</v>
      </c>
      <c r="E22" s="80"/>
      <c r="F22" s="82">
        <v>135000</v>
      </c>
      <c r="G22" s="211">
        <v>43546</v>
      </c>
      <c r="H22" s="211"/>
      <c r="I22" s="96">
        <v>43546</v>
      </c>
      <c r="J22" s="42" t="s">
        <v>65</v>
      </c>
    </row>
    <row r="23" spans="1:11" ht="13" x14ac:dyDescent="0.3">
      <c r="A23" s="318" t="s">
        <v>771</v>
      </c>
      <c r="B23" s="81" t="s">
        <v>305</v>
      </c>
      <c r="C23" s="209">
        <v>2000</v>
      </c>
      <c r="D23" s="82">
        <v>1750</v>
      </c>
      <c r="E23" s="65"/>
      <c r="F23" s="82">
        <v>250</v>
      </c>
      <c r="G23" s="211">
        <v>43546</v>
      </c>
      <c r="H23" s="211"/>
      <c r="I23" s="96">
        <v>43546</v>
      </c>
      <c r="J23" s="42" t="s">
        <v>65</v>
      </c>
    </row>
    <row r="24" spans="1:11" s="81" customFormat="1" ht="13" x14ac:dyDescent="0.3">
      <c r="A24" s="402" t="s">
        <v>755</v>
      </c>
      <c r="B24" s="81" t="s">
        <v>566</v>
      </c>
      <c r="C24" s="275">
        <v>5000</v>
      </c>
      <c r="D24" s="82">
        <v>5000</v>
      </c>
      <c r="E24" s="82"/>
      <c r="F24" s="82" t="s">
        <v>339</v>
      </c>
      <c r="G24" s="211">
        <v>43545</v>
      </c>
      <c r="H24" s="211"/>
      <c r="I24" s="96">
        <v>43545</v>
      </c>
      <c r="J24" s="42" t="s">
        <v>565</v>
      </c>
    </row>
    <row r="25" spans="1:11" ht="13" x14ac:dyDescent="0.3">
      <c r="A25" s="318" t="s">
        <v>755</v>
      </c>
      <c r="B25" s="144" t="s">
        <v>567</v>
      </c>
      <c r="C25" s="285">
        <v>500</v>
      </c>
      <c r="D25" s="82">
        <v>500</v>
      </c>
      <c r="E25" s="82"/>
      <c r="F25" s="65" t="s">
        <v>339</v>
      </c>
      <c r="G25" s="320">
        <v>43550</v>
      </c>
      <c r="H25" s="211"/>
      <c r="I25" s="96">
        <v>43550</v>
      </c>
      <c r="J25" s="42" t="s">
        <v>65</v>
      </c>
    </row>
    <row r="26" spans="1:11" ht="13" x14ac:dyDescent="0.3">
      <c r="A26" s="401" t="s">
        <v>755</v>
      </c>
      <c r="B26" s="111" t="s">
        <v>568</v>
      </c>
      <c r="C26" s="275">
        <v>500</v>
      </c>
      <c r="D26" s="82">
        <v>500</v>
      </c>
      <c r="E26" s="82"/>
      <c r="F26" s="82" t="s">
        <v>339</v>
      </c>
      <c r="G26" s="96">
        <v>43550</v>
      </c>
      <c r="H26" s="96"/>
      <c r="I26" s="96">
        <v>43550</v>
      </c>
      <c r="J26" s="42" t="s">
        <v>65</v>
      </c>
      <c r="K26" s="1"/>
    </row>
    <row r="27" spans="1:11" ht="13" x14ac:dyDescent="0.3">
      <c r="A27" s="318" t="s">
        <v>755</v>
      </c>
      <c r="B27" s="81" t="s">
        <v>569</v>
      </c>
      <c r="C27" s="209">
        <v>500</v>
      </c>
      <c r="D27" s="209">
        <v>500</v>
      </c>
      <c r="E27" s="82"/>
      <c r="F27" s="82" t="s">
        <v>339</v>
      </c>
      <c r="G27" s="96">
        <v>43550</v>
      </c>
      <c r="H27" s="96"/>
      <c r="I27" s="96">
        <v>43550</v>
      </c>
      <c r="J27" s="42" t="s">
        <v>65</v>
      </c>
    </row>
    <row r="28" spans="1:11" ht="13" x14ac:dyDescent="0.3">
      <c r="A28" s="318" t="s">
        <v>755</v>
      </c>
      <c r="B28" s="81" t="s">
        <v>570</v>
      </c>
      <c r="C28" s="209">
        <v>125</v>
      </c>
      <c r="D28" s="209">
        <v>125</v>
      </c>
      <c r="E28" s="82"/>
      <c r="F28" s="82" t="s">
        <v>339</v>
      </c>
      <c r="G28" s="96">
        <v>43813</v>
      </c>
      <c r="H28" s="96"/>
      <c r="I28" s="96">
        <v>43813</v>
      </c>
      <c r="J28" s="42" t="s">
        <v>565</v>
      </c>
    </row>
    <row r="29" spans="1:11" ht="13" x14ac:dyDescent="0.3">
      <c r="A29" s="144"/>
      <c r="B29" s="144"/>
      <c r="C29" s="80"/>
      <c r="D29" s="49"/>
      <c r="E29" s="49"/>
      <c r="F29" s="43"/>
      <c r="G29" s="216"/>
      <c r="H29" s="187"/>
      <c r="I29" s="66"/>
      <c r="J29" s="42"/>
    </row>
    <row r="30" spans="1:11" ht="13" x14ac:dyDescent="0.3">
      <c r="A30" s="144"/>
      <c r="B30" s="144"/>
      <c r="C30" s="80"/>
      <c r="D30" s="49"/>
      <c r="E30" s="49"/>
      <c r="F30" s="65"/>
      <c r="G30" s="216"/>
      <c r="H30" s="187"/>
      <c r="I30" s="66"/>
      <c r="J30" s="42"/>
    </row>
    <row r="31" spans="1:11" ht="13" x14ac:dyDescent="0.3">
      <c r="A31" s="2"/>
      <c r="B31" s="111"/>
      <c r="C31" s="80"/>
      <c r="D31" s="49"/>
      <c r="F31" s="279"/>
      <c r="G31" s="46"/>
      <c r="I31" s="66"/>
      <c r="J31" s="42"/>
    </row>
    <row r="32" spans="1:11" ht="13" x14ac:dyDescent="0.3">
      <c r="A32" s="144"/>
      <c r="B32" s="81"/>
      <c r="C32" s="48"/>
      <c r="D32" s="48"/>
      <c r="E32" s="48"/>
      <c r="F32" s="279"/>
      <c r="G32" s="187"/>
      <c r="H32" s="187"/>
      <c r="I32" s="66"/>
      <c r="J32" s="42"/>
    </row>
    <row r="33" spans="1:10" ht="13" x14ac:dyDescent="0.3">
      <c r="A33" s="144"/>
      <c r="B33" s="81"/>
      <c r="C33" s="214"/>
      <c r="D33" s="214"/>
      <c r="E33" s="214"/>
      <c r="F33" s="49"/>
      <c r="G33" s="49"/>
      <c r="H33" s="187"/>
      <c r="I33" s="282"/>
      <c r="J33" s="42"/>
    </row>
    <row r="34" spans="1:10" ht="13" x14ac:dyDescent="0.3">
      <c r="A34" s="2"/>
      <c r="B34" s="2"/>
      <c r="D34" s="4"/>
      <c r="E34" s="4"/>
      <c r="F34" s="4"/>
      <c r="G34" s="43"/>
      <c r="H34"/>
      <c r="I34" s="109"/>
      <c r="J34" s="42"/>
    </row>
    <row r="35" spans="1:10" ht="13" x14ac:dyDescent="0.3">
      <c r="A35" s="2"/>
      <c r="B35" s="2"/>
      <c r="D35" s="4"/>
      <c r="E35" s="4"/>
      <c r="F35" s="4"/>
      <c r="G35" s="43"/>
      <c r="H35"/>
      <c r="I35" s="109"/>
      <c r="J35" s="42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68" orientation="landscape" r:id="rId1"/>
  <headerFooter alignWithMargins="0">
    <oddFooter>&amp;R&amp;"Arial,Italic"&amp;8&amp;D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83C21-D79A-4A96-8067-34E8CD4FC3C3}">
  <dimension ref="A1:IU84"/>
  <sheetViews>
    <sheetView zoomScaleNormal="100" workbookViewId="0">
      <selection activeCell="B14" sqref="B14"/>
    </sheetView>
  </sheetViews>
  <sheetFormatPr defaultColWidth="9.1796875" defaultRowHeight="12.5" x14ac:dyDescent="0.25"/>
  <cols>
    <col min="1" max="1" width="15.54296875" customWidth="1"/>
    <col min="2" max="2" width="71.7265625" style="2" customWidth="1"/>
    <col min="3" max="3" width="18.453125" style="48" customWidth="1"/>
    <col min="4" max="4" width="14.1796875" style="48" customWidth="1"/>
    <col min="5" max="5" width="1.81640625" customWidth="1"/>
    <col min="6" max="6" width="14.81640625" style="49" customWidth="1"/>
    <col min="7" max="7" width="13" customWidth="1"/>
    <col min="8" max="8" width="9" style="109" customWidth="1"/>
    <col min="9" max="9" width="10.453125" style="109" customWidth="1"/>
    <col min="10" max="10" width="17.81640625" customWidth="1"/>
    <col min="13" max="13" width="7.81640625" hidden="1" customWidth="1"/>
    <col min="14" max="14" width="14.26953125" customWidth="1"/>
  </cols>
  <sheetData>
    <row r="1" spans="1:255" x14ac:dyDescent="0.25">
      <c r="A1" s="61" t="s">
        <v>573</v>
      </c>
      <c r="B1" s="44"/>
      <c r="C1" s="85"/>
      <c r="D1" s="85"/>
      <c r="E1" s="24"/>
      <c r="F1" s="86"/>
      <c r="G1" s="39"/>
      <c r="H1" s="114"/>
      <c r="I1" s="114"/>
      <c r="J1" s="16"/>
    </row>
    <row r="2" spans="1:255" ht="19.5" customHeight="1" thickBot="1" x14ac:dyDescent="0.4">
      <c r="A2" s="14" t="s">
        <v>63</v>
      </c>
      <c r="B2" s="15"/>
      <c r="D2" s="87" t="s">
        <v>25</v>
      </c>
      <c r="E2" s="73"/>
      <c r="F2" s="140">
        <f>16000-D5</f>
        <v>147.45000000000073</v>
      </c>
      <c r="G2" s="74"/>
      <c r="H2" s="114"/>
      <c r="I2" s="114"/>
      <c r="J2" s="16"/>
    </row>
    <row r="3" spans="1:255" ht="13.5" thickTop="1" x14ac:dyDescent="0.3">
      <c r="A3" s="3" t="s">
        <v>3</v>
      </c>
      <c r="B3" s="18" t="s">
        <v>46</v>
      </c>
      <c r="C3" s="85"/>
      <c r="D3" s="85"/>
      <c r="E3" s="16"/>
      <c r="F3" s="86"/>
      <c r="G3" s="16"/>
      <c r="H3" s="114"/>
      <c r="I3" s="114"/>
      <c r="J3" s="18"/>
    </row>
    <row r="4" spans="1:255" ht="13" x14ac:dyDescent="0.3">
      <c r="A4" s="18"/>
      <c r="B4" s="74" t="s">
        <v>29</v>
      </c>
      <c r="C4" s="88"/>
      <c r="D4" s="85"/>
      <c r="E4" s="16"/>
      <c r="F4" s="86"/>
      <c r="G4" s="16"/>
      <c r="H4" s="114"/>
      <c r="I4" s="114"/>
      <c r="J4" s="18"/>
    </row>
    <row r="5" spans="1:255" ht="13" x14ac:dyDescent="0.3">
      <c r="A5" s="18"/>
      <c r="B5" s="18"/>
      <c r="C5" s="89" t="s">
        <v>21</v>
      </c>
      <c r="D5" s="90">
        <f>SUM(D8:D70)</f>
        <v>15852.55</v>
      </c>
      <c r="E5" s="24"/>
      <c r="F5" s="90">
        <f>SUM(F8:F22)</f>
        <v>39565</v>
      </c>
      <c r="G5" s="16"/>
      <c r="H5" s="114"/>
      <c r="I5" s="114"/>
      <c r="J5" s="18"/>
    </row>
    <row r="6" spans="1:255" ht="6" customHeight="1" x14ac:dyDescent="0.3">
      <c r="A6" s="18"/>
      <c r="B6" s="18"/>
      <c r="C6" s="88"/>
      <c r="D6" s="85"/>
      <c r="E6" s="16"/>
      <c r="F6" s="86"/>
      <c r="G6" s="16"/>
      <c r="H6" s="114"/>
      <c r="I6" s="114"/>
      <c r="J6" s="18"/>
    </row>
    <row r="7" spans="1:255" s="76" customFormat="1" ht="36.75" customHeight="1" x14ac:dyDescent="0.25">
      <c r="A7" s="272" t="s">
        <v>18</v>
      </c>
      <c r="B7" s="75" t="s">
        <v>19</v>
      </c>
      <c r="C7" s="104" t="s">
        <v>22</v>
      </c>
      <c r="D7" s="106" t="s">
        <v>23</v>
      </c>
      <c r="E7" s="105"/>
      <c r="F7" s="106" t="s">
        <v>24</v>
      </c>
      <c r="G7" s="75" t="s">
        <v>41</v>
      </c>
      <c r="H7" s="75" t="s">
        <v>2</v>
      </c>
      <c r="I7" s="75" t="s">
        <v>705</v>
      </c>
      <c r="J7" s="75" t="s">
        <v>40</v>
      </c>
      <c r="L7" s="11"/>
    </row>
    <row r="8" spans="1:255" ht="13" x14ac:dyDescent="0.3">
      <c r="A8" s="108" t="s">
        <v>773</v>
      </c>
      <c r="B8" s="81" t="s">
        <v>72</v>
      </c>
      <c r="C8" s="209">
        <v>1432.35</v>
      </c>
      <c r="D8" s="209">
        <v>750.05</v>
      </c>
      <c r="E8" s="80"/>
      <c r="F8" s="82" t="s">
        <v>339</v>
      </c>
      <c r="G8" s="211">
        <v>43235</v>
      </c>
      <c r="H8" s="66"/>
      <c r="I8" s="96">
        <v>43235</v>
      </c>
      <c r="J8" s="42" t="s">
        <v>65</v>
      </c>
    </row>
    <row r="9" spans="1:255" s="142" customFormat="1" ht="13" x14ac:dyDescent="0.3">
      <c r="A9" s="108" t="s">
        <v>774</v>
      </c>
      <c r="B9" s="81" t="s">
        <v>75</v>
      </c>
      <c r="C9" s="209">
        <v>1000</v>
      </c>
      <c r="D9" s="82">
        <v>125</v>
      </c>
      <c r="E9" s="65"/>
      <c r="F9" s="82">
        <v>875</v>
      </c>
      <c r="G9" s="96">
        <v>43245</v>
      </c>
      <c r="H9" s="282"/>
      <c r="I9" s="282" t="s">
        <v>76</v>
      </c>
      <c r="J9" s="42" t="s">
        <v>65</v>
      </c>
    </row>
    <row r="10" spans="1:255" ht="13" x14ac:dyDescent="0.3">
      <c r="A10" s="108" t="s">
        <v>775</v>
      </c>
      <c r="B10" s="277" t="s">
        <v>80</v>
      </c>
      <c r="C10" s="80">
        <v>1500</v>
      </c>
      <c r="D10" s="80">
        <v>750</v>
      </c>
      <c r="E10" s="80"/>
      <c r="F10" s="82">
        <v>750</v>
      </c>
      <c r="G10" s="211">
        <v>43258</v>
      </c>
      <c r="H10" s="66"/>
      <c r="I10" s="96">
        <v>43258</v>
      </c>
      <c r="J10" s="42" t="s">
        <v>65</v>
      </c>
    </row>
    <row r="11" spans="1:255" ht="13" x14ac:dyDescent="0.3">
      <c r="A11" s="108" t="s">
        <v>776</v>
      </c>
      <c r="B11" s="81" t="s">
        <v>145</v>
      </c>
      <c r="C11" s="80">
        <v>12741</v>
      </c>
      <c r="D11" s="80">
        <v>480</v>
      </c>
      <c r="E11" s="80"/>
      <c r="F11" s="82">
        <v>9861</v>
      </c>
      <c r="G11" s="211">
        <v>43360</v>
      </c>
      <c r="H11" s="66"/>
      <c r="I11" s="96">
        <v>43360</v>
      </c>
      <c r="J11" s="42" t="s">
        <v>65</v>
      </c>
    </row>
    <row r="12" spans="1:255" ht="13" x14ac:dyDescent="0.3">
      <c r="A12" s="317" t="s">
        <v>777</v>
      </c>
      <c r="B12" s="81" t="s">
        <v>146</v>
      </c>
      <c r="C12" s="209">
        <v>1200</v>
      </c>
      <c r="D12" s="82">
        <v>600</v>
      </c>
      <c r="E12" s="65"/>
      <c r="F12" s="82">
        <v>600</v>
      </c>
      <c r="G12" s="96">
        <v>43361</v>
      </c>
      <c r="H12" s="282"/>
      <c r="I12" s="96">
        <v>43361</v>
      </c>
      <c r="J12" s="42" t="s">
        <v>65</v>
      </c>
    </row>
    <row r="13" spans="1:255" ht="13" x14ac:dyDescent="0.3">
      <c r="A13" s="108" t="s">
        <v>778</v>
      </c>
      <c r="B13" s="81" t="s">
        <v>177</v>
      </c>
      <c r="C13" s="80">
        <v>11065</v>
      </c>
      <c r="D13" s="80">
        <v>750</v>
      </c>
      <c r="E13" s="80"/>
      <c r="F13" s="65">
        <v>9565</v>
      </c>
      <c r="G13" s="211">
        <v>43439</v>
      </c>
      <c r="H13" s="66"/>
      <c r="I13" s="211">
        <v>43439</v>
      </c>
      <c r="J13" s="42" t="s">
        <v>65</v>
      </c>
    </row>
    <row r="14" spans="1:255" s="81" customFormat="1" ht="13" x14ac:dyDescent="0.3">
      <c r="A14" s="317" t="s">
        <v>779</v>
      </c>
      <c r="B14" s="81" t="s">
        <v>178</v>
      </c>
      <c r="C14" s="209">
        <v>1565.6</v>
      </c>
      <c r="D14" s="82">
        <v>1265.5</v>
      </c>
      <c r="E14" s="65"/>
      <c r="F14" s="82">
        <v>300</v>
      </c>
      <c r="G14" s="96">
        <v>43441</v>
      </c>
      <c r="H14" s="94"/>
      <c r="I14" s="96">
        <v>43441</v>
      </c>
      <c r="J14" s="42" t="s">
        <v>65</v>
      </c>
    </row>
    <row r="15" spans="1:255" ht="13" x14ac:dyDescent="0.3">
      <c r="A15" s="108" t="s">
        <v>780</v>
      </c>
      <c r="B15" s="81" t="s">
        <v>180</v>
      </c>
      <c r="C15" s="80">
        <v>18540</v>
      </c>
      <c r="D15" s="80">
        <v>3334</v>
      </c>
      <c r="E15" s="80"/>
      <c r="F15" s="65">
        <v>11134</v>
      </c>
      <c r="G15" s="96">
        <v>43500</v>
      </c>
      <c r="H15" s="66"/>
      <c r="I15" s="96">
        <v>43500</v>
      </c>
      <c r="J15" s="42" t="s">
        <v>65</v>
      </c>
    </row>
    <row r="16" spans="1:255" ht="13" x14ac:dyDescent="0.3">
      <c r="A16" s="108" t="s">
        <v>781</v>
      </c>
      <c r="B16" s="81" t="s">
        <v>247</v>
      </c>
      <c r="C16" s="80">
        <v>19750</v>
      </c>
      <c r="D16" s="80">
        <v>650</v>
      </c>
      <c r="E16" s="80"/>
      <c r="F16" s="65">
        <v>1500</v>
      </c>
      <c r="G16" s="211">
        <v>43489</v>
      </c>
      <c r="H16" s="94"/>
      <c r="I16" s="211">
        <v>43489</v>
      </c>
      <c r="J16" s="42" t="s">
        <v>65</v>
      </c>
      <c r="K16" s="4"/>
      <c r="L16" s="80"/>
      <c r="M16" s="4"/>
      <c r="N16" s="65"/>
      <c r="O16" s="187"/>
      <c r="P16" s="47"/>
      <c r="Q16" s="47"/>
      <c r="R16" s="81"/>
      <c r="S16" s="4"/>
      <c r="T16" s="80"/>
      <c r="U16" s="4"/>
      <c r="V16" s="65"/>
      <c r="W16" s="187"/>
      <c r="X16" s="47"/>
      <c r="Y16" s="47"/>
      <c r="Z16" s="81"/>
      <c r="AA16" s="4"/>
      <c r="AB16" s="80"/>
      <c r="AC16" s="4"/>
      <c r="AD16" s="65"/>
      <c r="AE16" s="187"/>
      <c r="AF16" s="47"/>
      <c r="AG16" s="47"/>
      <c r="AH16" s="81"/>
      <c r="AI16" s="4"/>
      <c r="AJ16" s="80"/>
      <c r="AK16" s="4"/>
      <c r="AL16" s="65"/>
      <c r="AM16" s="187"/>
      <c r="AN16" s="47"/>
      <c r="AO16" s="47"/>
      <c r="AP16" s="81"/>
      <c r="AQ16" s="4"/>
      <c r="AR16" s="80"/>
      <c r="AS16" s="4"/>
      <c r="AT16" s="65"/>
      <c r="AU16" s="187"/>
      <c r="AV16" s="47"/>
      <c r="AW16" s="47"/>
      <c r="AX16" s="81"/>
      <c r="AY16" s="4"/>
      <c r="AZ16" s="80"/>
      <c r="BA16" s="4"/>
      <c r="BB16" s="65"/>
      <c r="BC16" s="187"/>
      <c r="BD16" s="47"/>
      <c r="BE16" s="47"/>
      <c r="BF16" s="81"/>
      <c r="BG16" s="4"/>
      <c r="BH16" s="80"/>
      <c r="BI16" s="4"/>
      <c r="BJ16" s="65"/>
      <c r="BK16" s="187"/>
      <c r="BL16" s="47"/>
      <c r="BM16" s="47"/>
      <c r="BN16" s="81"/>
      <c r="BO16" s="4"/>
      <c r="BP16" s="80"/>
      <c r="BQ16" s="4"/>
      <c r="BR16" s="65"/>
      <c r="BS16" s="187"/>
      <c r="BT16" s="47"/>
      <c r="BU16" s="47"/>
      <c r="BV16" s="81"/>
      <c r="BW16" s="4"/>
      <c r="BX16" s="80"/>
      <c r="BY16" s="4"/>
      <c r="BZ16" s="65"/>
      <c r="CA16" s="187"/>
      <c r="CB16" s="47"/>
      <c r="CC16" s="47"/>
      <c r="CD16" s="81"/>
      <c r="CE16" s="4"/>
      <c r="CF16" s="80"/>
      <c r="CG16" s="4"/>
      <c r="CH16" s="65"/>
      <c r="CI16" s="187"/>
      <c r="CJ16" s="47"/>
      <c r="CK16" s="47"/>
      <c r="CL16" s="81"/>
      <c r="CM16" s="4"/>
      <c r="CN16" s="80"/>
      <c r="CO16" s="4"/>
      <c r="CP16" s="65"/>
      <c r="CQ16" s="187"/>
      <c r="CR16" s="47"/>
      <c r="CS16" s="47"/>
      <c r="CT16" s="81"/>
      <c r="CU16" s="4"/>
      <c r="CV16" s="80"/>
      <c r="CW16" s="4"/>
      <c r="CX16" s="65"/>
      <c r="CY16" s="187"/>
      <c r="CZ16" s="47"/>
      <c r="DA16" s="47"/>
      <c r="DB16" s="81"/>
      <c r="DC16" s="4"/>
      <c r="DD16" s="80"/>
      <c r="DE16" s="4"/>
      <c r="DF16" s="65"/>
      <c r="DG16" s="187"/>
      <c r="DH16" s="47"/>
      <c r="DI16" s="47"/>
      <c r="DJ16" s="81"/>
      <c r="DK16" s="4"/>
      <c r="DL16" s="80"/>
      <c r="DM16" s="4"/>
      <c r="DN16" s="65"/>
      <c r="DO16" s="187"/>
      <c r="DP16" s="47"/>
      <c r="DQ16" s="47"/>
      <c r="DR16" s="81"/>
      <c r="DS16" s="4"/>
      <c r="DT16" s="80"/>
      <c r="DU16" s="4"/>
      <c r="DV16" s="65"/>
      <c r="DW16" s="187"/>
      <c r="DX16" s="47"/>
      <c r="DY16" s="47"/>
      <c r="DZ16" s="81"/>
      <c r="EA16" s="4"/>
      <c r="EB16" s="80"/>
      <c r="EC16" s="4"/>
      <c r="ED16" s="65"/>
      <c r="EE16" s="187"/>
      <c r="EF16" s="47"/>
      <c r="EG16" s="47"/>
      <c r="EH16" s="81"/>
      <c r="EI16" s="4"/>
      <c r="EJ16" s="80"/>
      <c r="EK16" s="4"/>
      <c r="EL16" s="65"/>
      <c r="EM16" s="187"/>
      <c r="EN16" s="47"/>
      <c r="EO16" s="47"/>
      <c r="EP16" s="81"/>
      <c r="EQ16" s="4"/>
      <c r="ER16" s="80"/>
      <c r="ES16" s="4"/>
      <c r="ET16" s="65"/>
      <c r="EU16" s="187"/>
      <c r="EV16" s="47"/>
      <c r="EW16" s="47"/>
      <c r="EX16" s="81"/>
      <c r="EY16" s="4"/>
      <c r="EZ16" s="80"/>
      <c r="FA16" s="4"/>
      <c r="FB16" s="65"/>
      <c r="FC16" s="187"/>
      <c r="FD16" s="47"/>
      <c r="FE16" s="47"/>
      <c r="FF16" s="81"/>
      <c r="FG16" s="4"/>
      <c r="FH16" s="80"/>
      <c r="FI16" s="4"/>
      <c r="FJ16" s="65"/>
      <c r="FK16" s="187"/>
      <c r="FL16" s="47"/>
      <c r="FM16" s="47"/>
      <c r="FN16" s="81"/>
      <c r="FO16" s="4"/>
      <c r="FP16" s="80"/>
      <c r="FQ16" s="4"/>
      <c r="FR16" s="65"/>
      <c r="FS16" s="187"/>
      <c r="FT16" s="47"/>
      <c r="FU16" s="47"/>
      <c r="FV16" s="81"/>
      <c r="FW16" s="4"/>
      <c r="FX16" s="80"/>
      <c r="FY16" s="4"/>
      <c r="FZ16" s="65"/>
      <c r="GA16" s="187"/>
      <c r="GB16" s="47"/>
      <c r="GC16" s="47"/>
      <c r="GD16" s="81"/>
      <c r="GE16" s="4"/>
      <c r="GF16" s="80"/>
      <c r="GG16" s="4"/>
      <c r="GH16" s="65"/>
      <c r="GI16" s="187"/>
      <c r="GJ16" s="47"/>
      <c r="GK16" s="47"/>
      <c r="GL16" s="81"/>
      <c r="GM16" s="4"/>
      <c r="GN16" s="80"/>
      <c r="GO16" s="4"/>
      <c r="GP16" s="65"/>
      <c r="GQ16" s="187"/>
      <c r="GR16" s="47"/>
      <c r="GS16" s="47"/>
      <c r="GT16" s="81"/>
      <c r="GU16" s="4"/>
      <c r="GV16" s="80"/>
      <c r="GW16" s="4"/>
      <c r="GX16" s="65"/>
      <c r="GY16" s="187"/>
      <c r="GZ16" s="47"/>
      <c r="HA16" s="47"/>
      <c r="HB16" s="81"/>
      <c r="HC16" s="4"/>
      <c r="HD16" s="80"/>
      <c r="HE16" s="4"/>
      <c r="HF16" s="65"/>
      <c r="HG16" s="187"/>
      <c r="HH16" s="47"/>
      <c r="HI16" s="47"/>
      <c r="HJ16" s="81"/>
      <c r="HK16" s="4"/>
      <c r="HL16" s="80"/>
      <c r="HM16" s="4"/>
      <c r="HN16" s="65"/>
      <c r="HO16" s="187"/>
      <c r="HP16" s="47"/>
      <c r="HQ16" s="47"/>
      <c r="HR16" s="81"/>
      <c r="HS16" s="4"/>
      <c r="HT16" s="80"/>
      <c r="HU16" s="4"/>
      <c r="HV16" s="65"/>
      <c r="HW16" s="187"/>
      <c r="HX16" s="47"/>
      <c r="HY16" s="47"/>
      <c r="HZ16" s="81"/>
      <c r="IA16" s="4"/>
      <c r="IB16" s="80"/>
      <c r="IC16" s="4"/>
      <c r="ID16" s="65"/>
      <c r="IE16" s="187"/>
      <c r="IF16" s="47"/>
      <c r="IG16" s="47"/>
      <c r="IH16" s="81"/>
      <c r="II16" s="4"/>
      <c r="IJ16" s="80"/>
      <c r="IK16" s="4"/>
      <c r="IL16" s="65"/>
      <c r="IM16" s="187"/>
      <c r="IN16" s="47"/>
      <c r="IO16" s="47"/>
      <c r="IP16" s="81"/>
      <c r="IQ16" s="4"/>
      <c r="IR16" s="80"/>
      <c r="IS16" s="4"/>
      <c r="IT16" s="65"/>
      <c r="IU16" s="187"/>
    </row>
    <row r="17" spans="1:10" ht="13" x14ac:dyDescent="0.3">
      <c r="A17" s="108" t="s">
        <v>782</v>
      </c>
      <c r="B17" s="81" t="s">
        <v>248</v>
      </c>
      <c r="C17" s="80">
        <v>2040</v>
      </c>
      <c r="D17" s="80">
        <v>990</v>
      </c>
      <c r="E17" s="80"/>
      <c r="F17" s="65">
        <v>1050</v>
      </c>
      <c r="G17" s="211">
        <v>43494</v>
      </c>
      <c r="H17" s="66"/>
      <c r="I17" s="211">
        <v>43494</v>
      </c>
      <c r="J17" s="42" t="s">
        <v>65</v>
      </c>
    </row>
    <row r="18" spans="1:10" ht="13" x14ac:dyDescent="0.3">
      <c r="A18" s="108" t="s">
        <v>783</v>
      </c>
      <c r="B18" s="81" t="s">
        <v>249</v>
      </c>
      <c r="C18" s="80">
        <v>3000</v>
      </c>
      <c r="D18" s="80">
        <v>950</v>
      </c>
      <c r="E18" s="80"/>
      <c r="F18" s="65">
        <v>2050</v>
      </c>
      <c r="G18" s="211">
        <v>43494</v>
      </c>
      <c r="H18" s="66"/>
      <c r="I18" s="211">
        <v>43494</v>
      </c>
      <c r="J18" s="42" t="s">
        <v>65</v>
      </c>
    </row>
    <row r="19" spans="1:10" ht="13" x14ac:dyDescent="0.3">
      <c r="A19" s="108" t="s">
        <v>784</v>
      </c>
      <c r="B19" s="81" t="s">
        <v>250</v>
      </c>
      <c r="C19" s="80">
        <v>13947</v>
      </c>
      <c r="D19" s="80">
        <v>1800</v>
      </c>
      <c r="E19" s="80"/>
      <c r="F19" s="65">
        <v>500</v>
      </c>
      <c r="G19" s="211">
        <v>43500</v>
      </c>
      <c r="H19" s="66"/>
      <c r="I19" s="211">
        <v>43500</v>
      </c>
      <c r="J19" s="42" t="s">
        <v>65</v>
      </c>
    </row>
    <row r="20" spans="1:10" ht="13" x14ac:dyDescent="0.3">
      <c r="A20" s="108" t="s">
        <v>785</v>
      </c>
      <c r="B20" s="81" t="s">
        <v>251</v>
      </c>
      <c r="C20" s="80">
        <v>1626</v>
      </c>
      <c r="D20" s="80">
        <v>1092</v>
      </c>
      <c r="E20" s="80"/>
      <c r="F20" s="65" t="s">
        <v>339</v>
      </c>
      <c r="G20" s="211">
        <v>43500</v>
      </c>
      <c r="H20" s="66"/>
      <c r="I20" s="211">
        <v>43500</v>
      </c>
      <c r="J20" s="42" t="s">
        <v>65</v>
      </c>
    </row>
    <row r="21" spans="1:10" ht="13" x14ac:dyDescent="0.3">
      <c r="A21" s="108" t="s">
        <v>786</v>
      </c>
      <c r="B21" s="81" t="s">
        <v>252</v>
      </c>
      <c r="C21" s="80">
        <v>5670</v>
      </c>
      <c r="D21" s="80">
        <v>1200</v>
      </c>
      <c r="E21" s="80"/>
      <c r="F21" s="65">
        <v>1380</v>
      </c>
      <c r="G21" s="211">
        <v>43518</v>
      </c>
      <c r="H21" s="66"/>
      <c r="I21" s="211">
        <v>43518</v>
      </c>
      <c r="J21" s="42" t="s">
        <v>65</v>
      </c>
    </row>
    <row r="22" spans="1:10" ht="13" x14ac:dyDescent="0.3">
      <c r="A22" s="108" t="s">
        <v>772</v>
      </c>
      <c r="B22" s="81" t="s">
        <v>253</v>
      </c>
      <c r="C22" s="65">
        <v>196</v>
      </c>
      <c r="D22" s="80">
        <v>196</v>
      </c>
      <c r="E22" s="80"/>
      <c r="F22" s="65" t="s">
        <v>339</v>
      </c>
      <c r="G22" s="96" t="s">
        <v>339</v>
      </c>
      <c r="H22" s="66"/>
      <c r="I22" s="66" t="s">
        <v>339</v>
      </c>
      <c r="J22" s="42" t="s">
        <v>565</v>
      </c>
    </row>
    <row r="23" spans="1:10" ht="13" x14ac:dyDescent="0.3">
      <c r="A23" s="108" t="s">
        <v>787</v>
      </c>
      <c r="B23" s="218" t="s">
        <v>301</v>
      </c>
      <c r="C23" s="80">
        <v>900</v>
      </c>
      <c r="D23" s="80">
        <v>900</v>
      </c>
      <c r="E23" s="80"/>
      <c r="F23" s="65" t="s">
        <v>339</v>
      </c>
      <c r="G23" s="96">
        <v>43545</v>
      </c>
      <c r="H23" s="66"/>
      <c r="I23" s="96">
        <v>43545</v>
      </c>
      <c r="J23" s="42" t="s">
        <v>65</v>
      </c>
    </row>
    <row r="24" spans="1:10" ht="13" x14ac:dyDescent="0.3">
      <c r="A24" s="270" t="s">
        <v>772</v>
      </c>
      <c r="B24" s="218" t="s">
        <v>572</v>
      </c>
      <c r="C24" s="80">
        <v>20</v>
      </c>
      <c r="D24" s="80">
        <v>20</v>
      </c>
      <c r="E24" s="80"/>
      <c r="F24" s="65" t="s">
        <v>339</v>
      </c>
      <c r="G24" s="96">
        <v>43746</v>
      </c>
      <c r="H24" s="66"/>
      <c r="I24" s="96">
        <v>43746</v>
      </c>
      <c r="J24" s="42" t="s">
        <v>65</v>
      </c>
    </row>
    <row r="25" spans="1:10" ht="13" x14ac:dyDescent="0.3">
      <c r="A25" s="94"/>
      <c r="B25" s="81"/>
      <c r="C25" s="80"/>
      <c r="D25" s="80"/>
      <c r="E25" s="80"/>
      <c r="F25" s="65"/>
      <c r="G25" s="211"/>
      <c r="H25" s="66"/>
      <c r="I25" s="66"/>
      <c r="J25" s="42"/>
    </row>
    <row r="26" spans="1:10" ht="13" x14ac:dyDescent="0.3">
      <c r="A26" s="144"/>
      <c r="B26" s="81"/>
      <c r="C26" s="209"/>
      <c r="D26" s="82"/>
      <c r="E26" s="215"/>
      <c r="F26" s="65"/>
      <c r="G26" s="211"/>
      <c r="H26" s="282"/>
      <c r="I26" s="282"/>
      <c r="J26" s="42"/>
    </row>
    <row r="27" spans="1:10" ht="13" x14ac:dyDescent="0.3">
      <c r="A27" s="47"/>
      <c r="B27" s="81"/>
      <c r="C27" s="4"/>
      <c r="D27" s="4"/>
      <c r="E27" s="4"/>
      <c r="F27" s="43"/>
      <c r="G27" s="187"/>
      <c r="H27" s="143"/>
      <c r="I27" s="143"/>
      <c r="J27" s="42"/>
    </row>
    <row r="28" spans="1:10" ht="13" x14ac:dyDescent="0.3">
      <c r="A28" s="47"/>
      <c r="B28" s="81"/>
      <c r="C28" s="4"/>
      <c r="D28" s="4"/>
      <c r="E28" s="4"/>
      <c r="F28" s="65"/>
      <c r="G28" s="141"/>
      <c r="H28" s="143"/>
      <c r="I28" s="143"/>
      <c r="J28" s="42"/>
    </row>
    <row r="29" spans="1:10" ht="13" x14ac:dyDescent="0.3">
      <c r="A29" s="47"/>
      <c r="B29" s="261"/>
      <c r="C29" s="4"/>
      <c r="D29" s="4"/>
      <c r="E29" s="4"/>
      <c r="F29" s="43"/>
      <c r="G29" s="187"/>
      <c r="H29" s="143"/>
      <c r="I29" s="143"/>
      <c r="J29" s="42"/>
    </row>
    <row r="30" spans="1:10" s="191" customFormat="1" ht="13" x14ac:dyDescent="0.3">
      <c r="A30" s="190"/>
      <c r="C30" s="192"/>
      <c r="D30" s="192"/>
      <c r="E30" s="192"/>
      <c r="F30" s="193"/>
      <c r="G30" s="262"/>
      <c r="H30" s="143"/>
      <c r="I30" s="143"/>
      <c r="J30" s="42"/>
    </row>
    <row r="31" spans="1:10" s="191" customFormat="1" ht="13" x14ac:dyDescent="0.3">
      <c r="A31" s="190"/>
      <c r="B31" s="81"/>
      <c r="C31" s="192"/>
      <c r="D31" s="192"/>
      <c r="E31" s="192"/>
      <c r="F31" s="65"/>
      <c r="G31" s="262"/>
      <c r="H31" s="143"/>
      <c r="I31" s="143"/>
      <c r="J31" s="42"/>
    </row>
    <row r="32" spans="1:10" ht="13" x14ac:dyDescent="0.3">
      <c r="A32" s="190"/>
      <c r="B32" s="81"/>
      <c r="C32" s="192"/>
      <c r="D32" s="192"/>
      <c r="E32" s="192"/>
      <c r="F32" s="65"/>
      <c r="G32" s="262"/>
      <c r="H32" s="143"/>
      <c r="I32" s="143"/>
      <c r="J32" s="42"/>
    </row>
    <row r="33" spans="1:10" ht="13" x14ac:dyDescent="0.3">
      <c r="A33" s="47"/>
      <c r="B33" s="81"/>
      <c r="C33" s="192"/>
      <c r="D33" s="4"/>
      <c r="E33" s="4"/>
      <c r="F33" s="65"/>
      <c r="G33" s="187"/>
      <c r="J33" s="42"/>
    </row>
    <row r="34" spans="1:10" s="81" customFormat="1" ht="13" x14ac:dyDescent="0.3">
      <c r="A34" s="94"/>
      <c r="C34" s="80"/>
      <c r="D34" s="80"/>
      <c r="E34" s="80"/>
      <c r="F34" s="65"/>
      <c r="G34" s="187"/>
      <c r="H34" s="143"/>
      <c r="I34" s="143"/>
      <c r="J34" s="42"/>
    </row>
    <row r="35" spans="1:10" ht="13" x14ac:dyDescent="0.3">
      <c r="A35" s="94"/>
      <c r="B35" s="81"/>
      <c r="C35" s="4"/>
      <c r="D35" s="4"/>
      <c r="E35" s="4"/>
      <c r="F35" s="65"/>
      <c r="G35" s="187"/>
      <c r="J35" s="42"/>
    </row>
    <row r="36" spans="1:10" ht="13" x14ac:dyDescent="0.3">
      <c r="A36" s="94"/>
      <c r="B36" s="81"/>
      <c r="C36" s="4"/>
      <c r="D36" s="4"/>
      <c r="E36" s="4"/>
      <c r="F36" s="65"/>
      <c r="G36" s="187"/>
      <c r="J36" s="42"/>
    </row>
    <row r="37" spans="1:10" ht="13" x14ac:dyDescent="0.3">
      <c r="A37" s="47"/>
      <c r="B37" s="81"/>
      <c r="C37" s="4"/>
      <c r="D37" s="4"/>
      <c r="E37" s="4"/>
      <c r="F37" s="65"/>
      <c r="G37" s="124"/>
      <c r="J37" s="42"/>
    </row>
    <row r="38" spans="1:10" ht="13" x14ac:dyDescent="0.3">
      <c r="A38" s="47"/>
      <c r="B38" s="81"/>
      <c r="C38" s="4"/>
      <c r="D38" s="4"/>
      <c r="E38" s="4"/>
      <c r="F38" s="65"/>
      <c r="G38" s="124"/>
      <c r="J38" s="42"/>
    </row>
    <row r="39" spans="1:10" x14ac:dyDescent="0.25">
      <c r="A39" s="47"/>
      <c r="B39" s="278"/>
      <c r="C39" s="4"/>
      <c r="D39" s="4"/>
      <c r="E39" s="4"/>
      <c r="F39" s="65"/>
    </row>
    <row r="40" spans="1:10" ht="13" x14ac:dyDescent="0.3">
      <c r="A40" s="2"/>
      <c r="E40" s="4"/>
      <c r="G40" s="46"/>
      <c r="J40" s="42"/>
    </row>
    <row r="41" spans="1:10" ht="13" x14ac:dyDescent="0.3">
      <c r="A41" s="2"/>
      <c r="B41" s="54"/>
      <c r="E41" s="4"/>
      <c r="G41" s="46"/>
      <c r="J41" s="3"/>
    </row>
    <row r="42" spans="1:10" ht="13" x14ac:dyDescent="0.3">
      <c r="A42" s="2"/>
      <c r="B42" s="54"/>
      <c r="G42" s="46"/>
      <c r="J42" s="3"/>
    </row>
    <row r="43" spans="1:10" x14ac:dyDescent="0.25">
      <c r="C43" s="113"/>
      <c r="D43" s="113"/>
    </row>
    <row r="44" spans="1:10" x14ac:dyDescent="0.25">
      <c r="C44" s="113"/>
      <c r="D44" s="113"/>
    </row>
    <row r="45" spans="1:10" x14ac:dyDescent="0.25">
      <c r="C45" s="113"/>
      <c r="D45" s="113"/>
    </row>
    <row r="46" spans="1:10" x14ac:dyDescent="0.25">
      <c r="C46" s="113"/>
      <c r="D46" s="113"/>
    </row>
    <row r="47" spans="1:10" x14ac:dyDescent="0.25">
      <c r="C47" s="113"/>
      <c r="D47" s="113"/>
    </row>
    <row r="48" spans="1:10" x14ac:dyDescent="0.25">
      <c r="C48" s="113"/>
      <c r="D48" s="113"/>
    </row>
    <row r="49" spans="3:4" x14ac:dyDescent="0.25">
      <c r="C49" s="113"/>
      <c r="D49" s="113"/>
    </row>
    <row r="50" spans="3:4" x14ac:dyDescent="0.25">
      <c r="C50" s="113"/>
      <c r="D50" s="113"/>
    </row>
    <row r="51" spans="3:4" x14ac:dyDescent="0.25">
      <c r="C51" s="113"/>
      <c r="D51" s="113"/>
    </row>
    <row r="52" spans="3:4" x14ac:dyDescent="0.25">
      <c r="C52" s="113"/>
      <c r="D52" s="113"/>
    </row>
    <row r="53" spans="3:4" x14ac:dyDescent="0.25">
      <c r="C53" s="113"/>
      <c r="D53" s="113"/>
    </row>
    <row r="54" spans="3:4" x14ac:dyDescent="0.25">
      <c r="C54" s="113"/>
      <c r="D54" s="113"/>
    </row>
    <row r="55" spans="3:4" x14ac:dyDescent="0.25">
      <c r="C55" s="113"/>
      <c r="D55" s="113"/>
    </row>
    <row r="56" spans="3:4" x14ac:dyDescent="0.25">
      <c r="C56" s="113"/>
      <c r="D56" s="113"/>
    </row>
    <row r="57" spans="3:4" x14ac:dyDescent="0.25">
      <c r="C57" s="113"/>
      <c r="D57" s="113"/>
    </row>
    <row r="58" spans="3:4" x14ac:dyDescent="0.25">
      <c r="C58" s="113"/>
      <c r="D58" s="113"/>
    </row>
    <row r="59" spans="3:4" x14ac:dyDescent="0.25">
      <c r="C59" s="113"/>
      <c r="D59" s="113"/>
    </row>
    <row r="60" spans="3:4" x14ac:dyDescent="0.25">
      <c r="C60" s="113"/>
      <c r="D60" s="113"/>
    </row>
    <row r="61" spans="3:4" x14ac:dyDescent="0.25">
      <c r="C61" s="113"/>
      <c r="D61" s="113"/>
    </row>
    <row r="62" spans="3:4" x14ac:dyDescent="0.25">
      <c r="C62" s="113"/>
      <c r="D62" s="113"/>
    </row>
    <row r="63" spans="3:4" x14ac:dyDescent="0.25">
      <c r="C63" s="113"/>
      <c r="D63" s="113"/>
    </row>
    <row r="64" spans="3:4" x14ac:dyDescent="0.25">
      <c r="C64" s="113"/>
      <c r="D64" s="113"/>
    </row>
    <row r="65" spans="3:4" x14ac:dyDescent="0.25">
      <c r="C65" s="113"/>
      <c r="D65" s="113"/>
    </row>
    <row r="66" spans="3:4" x14ac:dyDescent="0.25">
      <c r="C66" s="113"/>
      <c r="D66" s="113"/>
    </row>
    <row r="67" spans="3:4" x14ac:dyDescent="0.25">
      <c r="C67" s="113"/>
      <c r="D67" s="113"/>
    </row>
    <row r="68" spans="3:4" x14ac:dyDescent="0.25">
      <c r="C68" s="113"/>
      <c r="D68" s="113"/>
    </row>
    <row r="69" spans="3:4" x14ac:dyDescent="0.25">
      <c r="C69" s="113"/>
      <c r="D69" s="113"/>
    </row>
    <row r="70" spans="3:4" x14ac:dyDescent="0.25">
      <c r="C70" s="113"/>
      <c r="D70" s="113"/>
    </row>
    <row r="71" spans="3:4" x14ac:dyDescent="0.25">
      <c r="C71" s="113"/>
      <c r="D71" s="113"/>
    </row>
    <row r="72" spans="3:4" x14ac:dyDescent="0.25">
      <c r="C72" s="113"/>
      <c r="D72" s="113"/>
    </row>
    <row r="73" spans="3:4" x14ac:dyDescent="0.25">
      <c r="C73" s="113"/>
      <c r="D73" s="113"/>
    </row>
    <row r="74" spans="3:4" x14ac:dyDescent="0.25">
      <c r="C74" s="113"/>
      <c r="D74" s="113"/>
    </row>
    <row r="75" spans="3:4" x14ac:dyDescent="0.25">
      <c r="C75" s="113"/>
      <c r="D75" s="113"/>
    </row>
    <row r="76" spans="3:4" x14ac:dyDescent="0.25">
      <c r="C76" s="113"/>
      <c r="D76" s="113"/>
    </row>
    <row r="77" spans="3:4" x14ac:dyDescent="0.25">
      <c r="C77" s="113"/>
      <c r="D77" s="113"/>
    </row>
    <row r="78" spans="3:4" x14ac:dyDescent="0.25">
      <c r="C78" s="113"/>
      <c r="D78" s="113"/>
    </row>
    <row r="79" spans="3:4" x14ac:dyDescent="0.25">
      <c r="C79" s="113"/>
      <c r="D79" s="113"/>
    </row>
    <row r="80" spans="3:4" x14ac:dyDescent="0.25">
      <c r="C80" s="113"/>
      <c r="D80" s="113"/>
    </row>
    <row r="81" spans="3:4" x14ac:dyDescent="0.25">
      <c r="C81" s="113"/>
      <c r="D81" s="113"/>
    </row>
    <row r="82" spans="3:4" x14ac:dyDescent="0.25">
      <c r="C82" s="113"/>
      <c r="D82" s="113"/>
    </row>
    <row r="83" spans="3:4" x14ac:dyDescent="0.25">
      <c r="C83" s="113"/>
      <c r="D83" s="113"/>
    </row>
    <row r="84" spans="3:4" x14ac:dyDescent="0.25">
      <c r="C84" s="113"/>
      <c r="D84" s="113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F994B7-5EF0-477E-9578-72F872E05684}">
  <dimension ref="A1:M56"/>
  <sheetViews>
    <sheetView zoomScaleNormal="100" workbookViewId="0">
      <selection activeCell="B13" sqref="B13"/>
    </sheetView>
  </sheetViews>
  <sheetFormatPr defaultColWidth="9.1796875" defaultRowHeight="13" x14ac:dyDescent="0.3"/>
  <cols>
    <col min="1" max="1" width="14.26953125" style="2" customWidth="1"/>
    <col min="2" max="2" width="73.54296875" style="2" customWidth="1"/>
    <col min="3" max="3" width="18.453125" style="4" customWidth="1"/>
    <col min="4" max="4" width="14.1796875" style="4" customWidth="1"/>
    <col min="5" max="5" width="1.81640625" style="4" customWidth="1"/>
    <col min="6" max="6" width="14.81640625" style="43" customWidth="1"/>
    <col min="7" max="7" width="13" customWidth="1"/>
    <col min="8" max="8" width="9" style="109" customWidth="1"/>
    <col min="9" max="9" width="10.7265625" style="109" customWidth="1"/>
    <col min="10" max="10" width="18.26953125" style="42" customWidth="1"/>
    <col min="13" max="13" width="7.81640625" hidden="1" customWidth="1"/>
    <col min="14" max="14" width="14.26953125" customWidth="1"/>
  </cols>
  <sheetData>
    <row r="1" spans="1:12" x14ac:dyDescent="0.3">
      <c r="A1" s="61" t="s">
        <v>260</v>
      </c>
      <c r="B1" s="44"/>
      <c r="C1" s="24"/>
      <c r="D1" s="24"/>
      <c r="E1" s="24"/>
      <c r="F1" s="38"/>
      <c r="G1" s="39"/>
      <c r="H1" s="114"/>
      <c r="I1" s="114"/>
      <c r="J1" s="20"/>
    </row>
    <row r="2" spans="1:12" ht="19.5" customHeight="1" thickBot="1" x14ac:dyDescent="0.4">
      <c r="A2" s="40" t="s">
        <v>63</v>
      </c>
      <c r="B2" s="15"/>
      <c r="D2" s="83" t="s">
        <v>25</v>
      </c>
      <c r="E2" s="83"/>
      <c r="F2" s="21">
        <f>16000-D5</f>
        <v>16.319999999999709</v>
      </c>
      <c r="G2" s="74"/>
      <c r="H2" s="114"/>
      <c r="I2" s="114"/>
      <c r="J2" s="20"/>
    </row>
    <row r="3" spans="1:12" ht="13.5" thickTop="1" x14ac:dyDescent="0.3">
      <c r="A3" s="56" t="s">
        <v>35</v>
      </c>
      <c r="B3" s="18" t="s">
        <v>47</v>
      </c>
      <c r="C3" s="24"/>
      <c r="D3" s="24"/>
      <c r="E3" s="24"/>
      <c r="F3" s="38"/>
      <c r="G3" s="16"/>
      <c r="H3" s="114"/>
      <c r="I3" s="114"/>
      <c r="J3" s="20"/>
    </row>
    <row r="4" spans="1:12" x14ac:dyDescent="0.3">
      <c r="A4" s="57"/>
      <c r="B4" s="74" t="s">
        <v>42</v>
      </c>
      <c r="C4" s="58"/>
      <c r="D4" s="24"/>
      <c r="E4" s="24"/>
      <c r="F4" s="38"/>
      <c r="G4" s="16"/>
      <c r="H4" s="114"/>
      <c r="I4" s="114"/>
      <c r="J4" s="20"/>
    </row>
    <row r="5" spans="1:12" x14ac:dyDescent="0.3">
      <c r="A5" s="57"/>
      <c r="B5" s="18"/>
      <c r="C5" s="59" t="s">
        <v>21</v>
      </c>
      <c r="D5" s="23">
        <f>SUM(D8:D56)</f>
        <v>15983.68</v>
      </c>
      <c r="E5" s="24"/>
      <c r="F5" s="23">
        <f>SUM(F8:F56)</f>
        <v>150312.21</v>
      </c>
      <c r="G5" s="16"/>
      <c r="H5" s="114"/>
      <c r="I5" s="114"/>
      <c r="J5" s="20"/>
    </row>
    <row r="6" spans="1:12" ht="6" customHeight="1" x14ac:dyDescent="0.3">
      <c r="A6" s="57"/>
      <c r="B6" s="18"/>
      <c r="C6" s="58"/>
      <c r="D6" s="24"/>
      <c r="E6" s="24"/>
      <c r="F6" s="38"/>
      <c r="G6" s="16"/>
      <c r="H6" s="114"/>
      <c r="I6" s="114"/>
      <c r="J6" s="20"/>
    </row>
    <row r="7" spans="1:12" s="76" customFormat="1" ht="34.5" customHeight="1" x14ac:dyDescent="0.25">
      <c r="A7" s="7" t="s">
        <v>18</v>
      </c>
      <c r="B7" s="8" t="s">
        <v>19</v>
      </c>
      <c r="C7" s="9" t="s">
        <v>22</v>
      </c>
      <c r="D7" s="60" t="s">
        <v>23</v>
      </c>
      <c r="E7" s="60"/>
      <c r="F7" s="60" t="s">
        <v>24</v>
      </c>
      <c r="G7" s="75" t="s">
        <v>41</v>
      </c>
      <c r="H7" s="8" t="s">
        <v>2</v>
      </c>
      <c r="I7" s="8" t="s">
        <v>705</v>
      </c>
      <c r="J7" s="125" t="s">
        <v>40</v>
      </c>
      <c r="L7" s="11"/>
    </row>
    <row r="8" spans="1:12" s="81" customFormat="1" x14ac:dyDescent="0.3">
      <c r="A8" s="108" t="s">
        <v>788</v>
      </c>
      <c r="B8" s="81" t="s">
        <v>74</v>
      </c>
      <c r="C8" s="80">
        <v>2968.4</v>
      </c>
      <c r="D8" s="80">
        <v>750</v>
      </c>
      <c r="E8" s="80"/>
      <c r="F8" s="82">
        <v>750</v>
      </c>
      <c r="G8" s="96">
        <v>43242</v>
      </c>
      <c r="H8" s="79"/>
      <c r="I8" s="96">
        <v>43242</v>
      </c>
      <c r="J8" s="42" t="s">
        <v>65</v>
      </c>
    </row>
    <row r="9" spans="1:12" s="81" customFormat="1" x14ac:dyDescent="0.3">
      <c r="A9" s="108" t="s">
        <v>789</v>
      </c>
      <c r="B9" s="81" t="s">
        <v>75</v>
      </c>
      <c r="C9" s="48">
        <v>1000</v>
      </c>
      <c r="D9" s="49">
        <v>125</v>
      </c>
      <c r="E9" s="25"/>
      <c r="F9" s="49">
        <v>875</v>
      </c>
      <c r="G9" s="45">
        <v>43245</v>
      </c>
      <c r="H9" s="282"/>
      <c r="I9" s="45">
        <v>43245</v>
      </c>
      <c r="J9" s="42" t="s">
        <v>65</v>
      </c>
    </row>
    <row r="10" spans="1:12" s="81" customFormat="1" x14ac:dyDescent="0.3">
      <c r="A10" s="108" t="s">
        <v>790</v>
      </c>
      <c r="B10" s="81" t="s">
        <v>81</v>
      </c>
      <c r="C10" s="80">
        <v>300</v>
      </c>
      <c r="D10" s="80">
        <v>300</v>
      </c>
      <c r="E10" s="80"/>
      <c r="F10" s="82" t="s">
        <v>339</v>
      </c>
      <c r="G10" s="96">
        <v>43263</v>
      </c>
      <c r="H10" s="94"/>
      <c r="I10" s="96">
        <v>43263</v>
      </c>
      <c r="J10" s="42" t="s">
        <v>65</v>
      </c>
    </row>
    <row r="11" spans="1:12" s="81" customFormat="1" x14ac:dyDescent="0.3">
      <c r="A11" s="108" t="s">
        <v>791</v>
      </c>
      <c r="B11" s="81" t="s">
        <v>118</v>
      </c>
      <c r="C11" s="80">
        <v>900</v>
      </c>
      <c r="D11" s="80">
        <v>900</v>
      </c>
      <c r="E11" s="80"/>
      <c r="F11" s="82" t="s">
        <v>339</v>
      </c>
      <c r="G11" s="96">
        <v>43333</v>
      </c>
      <c r="H11" s="94"/>
      <c r="I11" s="96">
        <v>43333</v>
      </c>
      <c r="J11" s="42" t="s">
        <v>65</v>
      </c>
    </row>
    <row r="12" spans="1:12" s="81" customFormat="1" x14ac:dyDescent="0.3">
      <c r="A12" s="108" t="s">
        <v>792</v>
      </c>
      <c r="B12" s="81" t="s">
        <v>119</v>
      </c>
      <c r="C12" s="80">
        <v>1000</v>
      </c>
      <c r="D12" s="80">
        <v>500</v>
      </c>
      <c r="E12" s="80"/>
      <c r="F12" s="82">
        <v>500</v>
      </c>
      <c r="G12" s="96">
        <v>43333</v>
      </c>
      <c r="H12" s="94"/>
      <c r="I12" s="96">
        <v>43333</v>
      </c>
      <c r="J12" s="42" t="s">
        <v>65</v>
      </c>
    </row>
    <row r="13" spans="1:12" s="81" customFormat="1" x14ac:dyDescent="0.3">
      <c r="A13" s="108" t="s">
        <v>793</v>
      </c>
      <c r="B13" s="190" t="s">
        <v>120</v>
      </c>
      <c r="C13" s="80">
        <v>114649.24</v>
      </c>
      <c r="D13" s="80">
        <v>1308.1199999999999</v>
      </c>
      <c r="E13" s="80"/>
      <c r="F13" s="82">
        <v>105492.4</v>
      </c>
      <c r="G13" s="93">
        <v>43333</v>
      </c>
      <c r="H13" s="94"/>
      <c r="I13" s="93">
        <v>43333</v>
      </c>
      <c r="J13" s="42" t="s">
        <v>65</v>
      </c>
    </row>
    <row r="14" spans="1:12" s="81" customFormat="1" x14ac:dyDescent="0.3">
      <c r="A14" s="108" t="s">
        <v>794</v>
      </c>
      <c r="B14" s="81" t="s">
        <v>145</v>
      </c>
      <c r="C14" s="4">
        <v>12741</v>
      </c>
      <c r="D14" s="80">
        <v>480</v>
      </c>
      <c r="E14" s="4"/>
      <c r="F14" s="82">
        <v>9861</v>
      </c>
      <c r="G14" s="211">
        <v>43360</v>
      </c>
      <c r="H14" s="66"/>
      <c r="I14" s="211">
        <v>43360</v>
      </c>
      <c r="J14" s="42" t="s">
        <v>65</v>
      </c>
    </row>
    <row r="15" spans="1:12" s="81" customFormat="1" x14ac:dyDescent="0.3">
      <c r="A15" s="108" t="s">
        <v>795</v>
      </c>
      <c r="B15" s="190" t="s">
        <v>149</v>
      </c>
      <c r="C15" s="80">
        <v>7093</v>
      </c>
      <c r="D15" s="80">
        <v>2000</v>
      </c>
      <c r="E15" s="80"/>
      <c r="F15" s="82">
        <v>4489.3100000000004</v>
      </c>
      <c r="G15" s="96">
        <v>43402</v>
      </c>
      <c r="H15" s="94"/>
      <c r="I15" s="96">
        <v>43402</v>
      </c>
      <c r="J15" s="42" t="s">
        <v>65</v>
      </c>
    </row>
    <row r="16" spans="1:12" s="81" customFormat="1" x14ac:dyDescent="0.3">
      <c r="A16" s="108" t="s">
        <v>796</v>
      </c>
      <c r="B16" s="81" t="s">
        <v>150</v>
      </c>
      <c r="C16" s="80">
        <v>19750</v>
      </c>
      <c r="D16" s="80">
        <v>454.56</v>
      </c>
      <c r="E16" s="80"/>
      <c r="F16" s="82">
        <v>1500</v>
      </c>
      <c r="G16" s="93">
        <v>43489</v>
      </c>
      <c r="H16" s="94"/>
      <c r="I16" s="93">
        <v>43489</v>
      </c>
      <c r="J16" s="42" t="s">
        <v>65</v>
      </c>
    </row>
    <row r="17" spans="1:10" s="81" customFormat="1" x14ac:dyDescent="0.3">
      <c r="A17" s="108" t="s">
        <v>797</v>
      </c>
      <c r="B17" s="81" t="s">
        <v>151</v>
      </c>
      <c r="C17" s="80">
        <v>11065</v>
      </c>
      <c r="D17" s="80">
        <v>750</v>
      </c>
      <c r="E17" s="80"/>
      <c r="F17" s="43">
        <v>9565</v>
      </c>
      <c r="G17" s="93">
        <v>43439</v>
      </c>
      <c r="H17" s="94"/>
      <c r="I17" s="93">
        <v>43439</v>
      </c>
      <c r="J17" s="42" t="s">
        <v>65</v>
      </c>
    </row>
    <row r="18" spans="1:10" s="81" customFormat="1" x14ac:dyDescent="0.3">
      <c r="A18" s="108" t="s">
        <v>798</v>
      </c>
      <c r="B18" s="81" t="s">
        <v>178</v>
      </c>
      <c r="C18" s="80">
        <v>1565.6</v>
      </c>
      <c r="D18" s="80">
        <v>300</v>
      </c>
      <c r="E18" s="80"/>
      <c r="F18" s="82">
        <v>1265.5</v>
      </c>
      <c r="G18" s="93">
        <v>43441</v>
      </c>
      <c r="H18" s="94"/>
      <c r="I18" s="93">
        <v>43441</v>
      </c>
      <c r="J18" s="42" t="s">
        <v>65</v>
      </c>
    </row>
    <row r="19" spans="1:10" s="81" customFormat="1" x14ac:dyDescent="0.3">
      <c r="A19" s="108" t="s">
        <v>799</v>
      </c>
      <c r="B19" s="81" t="s">
        <v>179</v>
      </c>
      <c r="C19" s="80">
        <v>4859</v>
      </c>
      <c r="D19" s="80">
        <v>750</v>
      </c>
      <c r="E19" s="80"/>
      <c r="F19" s="82">
        <v>3500</v>
      </c>
      <c r="G19" s="93">
        <v>43476</v>
      </c>
      <c r="H19" s="94"/>
      <c r="I19" s="93">
        <v>43476</v>
      </c>
      <c r="J19" s="42" t="s">
        <v>65</v>
      </c>
    </row>
    <row r="20" spans="1:10" s="81" customFormat="1" x14ac:dyDescent="0.3">
      <c r="A20" s="108" t="s">
        <v>800</v>
      </c>
      <c r="B20" s="81" t="s">
        <v>239</v>
      </c>
      <c r="C20" s="80">
        <v>18540</v>
      </c>
      <c r="D20" s="80">
        <v>5566</v>
      </c>
      <c r="E20" s="80"/>
      <c r="F20" s="82">
        <v>11134</v>
      </c>
      <c r="G20" s="93">
        <v>43500</v>
      </c>
      <c r="H20" s="94"/>
      <c r="I20" s="93">
        <v>43500</v>
      </c>
      <c r="J20" s="42" t="s">
        <v>65</v>
      </c>
    </row>
    <row r="21" spans="1:10" x14ac:dyDescent="0.3">
      <c r="A21" s="108" t="s">
        <v>801</v>
      </c>
      <c r="B21" s="190" t="s">
        <v>259</v>
      </c>
      <c r="C21" s="80">
        <v>10418</v>
      </c>
      <c r="D21" s="80">
        <v>900</v>
      </c>
      <c r="E21" s="80"/>
      <c r="F21" s="82" t="s">
        <v>339</v>
      </c>
      <c r="G21" s="93">
        <v>43518</v>
      </c>
      <c r="H21" s="94"/>
      <c r="I21" s="93">
        <v>43518</v>
      </c>
      <c r="J21" s="42" t="s">
        <v>65</v>
      </c>
    </row>
    <row r="22" spans="1:10" s="81" customFormat="1" x14ac:dyDescent="0.3">
      <c r="A22" s="108" t="s">
        <v>802</v>
      </c>
      <c r="B22" s="81" t="s">
        <v>252</v>
      </c>
      <c r="C22" s="80">
        <v>5670</v>
      </c>
      <c r="D22" s="80">
        <v>900</v>
      </c>
      <c r="E22" s="80"/>
      <c r="F22" s="82">
        <v>1380</v>
      </c>
      <c r="G22" s="93">
        <v>43518</v>
      </c>
      <c r="H22" s="143"/>
      <c r="I22" s="93">
        <v>43518</v>
      </c>
      <c r="J22" s="42" t="s">
        <v>65</v>
      </c>
    </row>
    <row r="23" spans="1:10" s="81" customFormat="1" x14ac:dyDescent="0.3">
      <c r="A23" s="94"/>
      <c r="C23" s="80"/>
      <c r="D23" s="80"/>
      <c r="E23" s="80"/>
      <c r="F23" s="82"/>
      <c r="G23" s="93"/>
      <c r="H23" s="188"/>
      <c r="I23" s="188"/>
      <c r="J23" s="42"/>
    </row>
    <row r="24" spans="1:10" s="81" customFormat="1" x14ac:dyDescent="0.3">
      <c r="A24" s="94"/>
      <c r="C24" s="4"/>
      <c r="D24" s="80"/>
      <c r="E24" s="4"/>
      <c r="F24" s="43"/>
      <c r="G24" s="45"/>
      <c r="H24" s="94"/>
      <c r="I24" s="94"/>
      <c r="J24" s="42"/>
    </row>
    <row r="25" spans="1:10" s="81" customFormat="1" x14ac:dyDescent="0.3">
      <c r="A25" s="94"/>
      <c r="C25" s="80"/>
      <c r="D25" s="80"/>
      <c r="E25" s="80"/>
      <c r="F25" s="82"/>
      <c r="G25" s="93"/>
      <c r="H25" s="94"/>
      <c r="I25" s="94"/>
      <c r="J25" s="42"/>
    </row>
    <row r="26" spans="1:10" s="81" customFormat="1" x14ac:dyDescent="0.3">
      <c r="A26" s="144"/>
      <c r="B26" s="111"/>
      <c r="C26" s="48"/>
      <c r="D26" s="49"/>
      <c r="E26" s="25"/>
      <c r="F26" s="82"/>
      <c r="G26" s="187"/>
      <c r="H26" s="143"/>
      <c r="I26" s="143"/>
      <c r="J26" s="42"/>
    </row>
    <row r="27" spans="1:10" x14ac:dyDescent="0.3">
      <c r="A27" s="94"/>
      <c r="B27" s="277"/>
      <c r="F27" s="65"/>
      <c r="G27" s="133"/>
      <c r="H27" s="143"/>
      <c r="I27" s="143"/>
    </row>
    <row r="28" spans="1:10" x14ac:dyDescent="0.3">
      <c r="A28" s="94"/>
      <c r="B28" s="112"/>
      <c r="F28" s="65"/>
      <c r="G28" s="280"/>
      <c r="H28" s="143"/>
      <c r="I28" s="143"/>
    </row>
    <row r="29" spans="1:10" x14ac:dyDescent="0.3">
      <c r="A29" s="94"/>
      <c r="B29" s="112"/>
      <c r="F29" s="65"/>
      <c r="G29" s="280"/>
      <c r="H29" s="143"/>
      <c r="I29" s="143"/>
    </row>
    <row r="30" spans="1:10" x14ac:dyDescent="0.3">
      <c r="A30" s="190"/>
      <c r="B30" s="191"/>
      <c r="C30" s="192"/>
      <c r="D30" s="192"/>
      <c r="E30" s="192"/>
      <c r="F30" s="193"/>
      <c r="G30" s="194"/>
      <c r="H30" s="143"/>
      <c r="I30" s="143"/>
    </row>
    <row r="31" spans="1:10" x14ac:dyDescent="0.3">
      <c r="A31" s="94"/>
      <c r="B31" s="111"/>
      <c r="C31" s="80"/>
      <c r="D31" s="80"/>
      <c r="E31" s="80"/>
      <c r="F31" s="82"/>
      <c r="G31" s="93"/>
      <c r="H31" s="94"/>
      <c r="I31" s="94"/>
    </row>
    <row r="32" spans="1:10" x14ac:dyDescent="0.3">
      <c r="A32" s="94"/>
      <c r="B32" s="54"/>
      <c r="C32" s="80"/>
      <c r="D32" s="80"/>
      <c r="E32" s="80"/>
      <c r="F32" s="82"/>
      <c r="G32" s="93"/>
      <c r="H32" s="94"/>
      <c r="I32" s="94"/>
    </row>
    <row r="33" spans="1:9" x14ac:dyDescent="0.3">
      <c r="A33" s="94"/>
      <c r="B33" s="54"/>
      <c r="C33" s="80"/>
      <c r="D33" s="80"/>
      <c r="E33" s="80"/>
      <c r="F33" s="82"/>
      <c r="G33" s="93"/>
      <c r="H33" s="94"/>
      <c r="I33" s="94"/>
    </row>
    <row r="34" spans="1:9" x14ac:dyDescent="0.3">
      <c r="A34" s="94"/>
      <c r="B34" s="54"/>
      <c r="C34" s="80"/>
      <c r="D34" s="80"/>
      <c r="E34" s="81"/>
      <c r="F34" s="82"/>
      <c r="G34" s="93"/>
      <c r="H34" s="94"/>
      <c r="I34" s="94"/>
    </row>
    <row r="35" spans="1:9" x14ac:dyDescent="0.3">
      <c r="A35" s="94"/>
      <c r="B35" s="111"/>
      <c r="C35" s="80"/>
      <c r="D35" s="80"/>
      <c r="E35" s="81"/>
      <c r="F35" s="82"/>
      <c r="G35" s="93"/>
      <c r="H35" s="94"/>
      <c r="I35" s="94"/>
    </row>
    <row r="36" spans="1:9" x14ac:dyDescent="0.3">
      <c r="A36" s="94"/>
      <c r="B36" s="111"/>
      <c r="C36" s="80"/>
      <c r="D36" s="80"/>
      <c r="E36" s="81"/>
      <c r="F36" s="82"/>
      <c r="G36" s="93"/>
      <c r="H36" s="94"/>
      <c r="I36" s="94"/>
    </row>
    <row r="37" spans="1:9" x14ac:dyDescent="0.3">
      <c r="A37" s="94"/>
      <c r="B37" s="54"/>
      <c r="C37" s="80"/>
      <c r="D37" s="80"/>
      <c r="E37" s="80"/>
      <c r="F37" s="82"/>
      <c r="G37" s="93"/>
      <c r="H37" s="94"/>
      <c r="I37" s="94"/>
    </row>
    <row r="38" spans="1:9" x14ac:dyDescent="0.3">
      <c r="B38" s="78"/>
      <c r="C38" s="283"/>
      <c r="D38" s="283"/>
    </row>
    <row r="39" spans="1:9" x14ac:dyDescent="0.3">
      <c r="B39"/>
    </row>
    <row r="40" spans="1:9" x14ac:dyDescent="0.3">
      <c r="B40"/>
    </row>
    <row r="41" spans="1:9" x14ac:dyDescent="0.3">
      <c r="B41"/>
    </row>
    <row r="42" spans="1:9" x14ac:dyDescent="0.3">
      <c r="B42"/>
    </row>
    <row r="43" spans="1:9" x14ac:dyDescent="0.3">
      <c r="B43"/>
    </row>
    <row r="44" spans="1:9" x14ac:dyDescent="0.3">
      <c r="B44"/>
    </row>
    <row r="45" spans="1:9" x14ac:dyDescent="0.3">
      <c r="B45"/>
    </row>
    <row r="46" spans="1:9" x14ac:dyDescent="0.3">
      <c r="B46"/>
    </row>
    <row r="47" spans="1:9" x14ac:dyDescent="0.3">
      <c r="B47"/>
    </row>
    <row r="48" spans="1:9" x14ac:dyDescent="0.3">
      <c r="B48"/>
    </row>
    <row r="49" spans="2:2" x14ac:dyDescent="0.3">
      <c r="B49"/>
    </row>
    <row r="50" spans="2:2" x14ac:dyDescent="0.3">
      <c r="B50"/>
    </row>
    <row r="51" spans="2:2" x14ac:dyDescent="0.3">
      <c r="B51"/>
    </row>
    <row r="52" spans="2:2" x14ac:dyDescent="0.3">
      <c r="B52"/>
    </row>
    <row r="53" spans="2:2" x14ac:dyDescent="0.3">
      <c r="B53"/>
    </row>
    <row r="54" spans="2:2" x14ac:dyDescent="0.3">
      <c r="B54"/>
    </row>
    <row r="55" spans="2:2" x14ac:dyDescent="0.3">
      <c r="B55"/>
    </row>
    <row r="56" spans="2:2" x14ac:dyDescent="0.3">
      <c r="B56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31A649-5715-4065-9EBF-5D8A65E5B57F}">
  <dimension ref="A1:M36"/>
  <sheetViews>
    <sheetView zoomScaleNormal="100" workbookViewId="0">
      <selection activeCell="B13" sqref="B13"/>
    </sheetView>
  </sheetViews>
  <sheetFormatPr defaultColWidth="9.1796875" defaultRowHeight="12.5" x14ac:dyDescent="0.25"/>
  <cols>
    <col min="1" max="1" width="15.26953125" style="94" customWidth="1"/>
    <col min="2" max="2" width="77.1796875" style="54" customWidth="1"/>
    <col min="3" max="3" width="18.453125" style="81" customWidth="1"/>
    <col min="4" max="4" width="14.1796875" style="81" customWidth="1"/>
    <col min="5" max="5" width="1.81640625" style="81" customWidth="1"/>
    <col min="6" max="6" width="22.26953125" style="82" bestFit="1" customWidth="1"/>
    <col min="7" max="7" width="13" style="93" customWidth="1"/>
    <col min="8" max="8" width="9" style="66" customWidth="1"/>
    <col min="9" max="9" width="11.453125" style="66" customWidth="1"/>
    <col min="10" max="10" width="20.26953125" style="66" customWidth="1"/>
    <col min="11" max="12" width="9.1796875" style="81"/>
    <col min="13" max="13" width="7.81640625" style="81" hidden="1" customWidth="1"/>
    <col min="14" max="14" width="14.26953125" style="81" customWidth="1"/>
    <col min="15" max="16384" width="9.1796875" style="81"/>
  </cols>
  <sheetData>
    <row r="1" spans="1:10" ht="13" x14ac:dyDescent="0.3">
      <c r="A1" s="98" t="s">
        <v>573</v>
      </c>
      <c r="B1" s="128"/>
      <c r="C1" s="99"/>
      <c r="D1" s="99"/>
      <c r="E1" s="99"/>
      <c r="F1" s="87"/>
      <c r="G1" s="91"/>
      <c r="H1" s="100"/>
      <c r="I1" s="100"/>
      <c r="J1" s="100"/>
    </row>
    <row r="2" spans="1:10" ht="19.5" customHeight="1" thickBot="1" x14ac:dyDescent="0.35">
      <c r="A2" s="63" t="s">
        <v>63</v>
      </c>
      <c r="B2" s="127"/>
      <c r="D2" s="73" t="s">
        <v>25</v>
      </c>
      <c r="E2" s="73"/>
      <c r="F2" s="21">
        <f>16000-D5</f>
        <v>-593</v>
      </c>
      <c r="G2" s="91"/>
      <c r="H2" s="100"/>
      <c r="I2" s="100"/>
      <c r="J2" s="100"/>
    </row>
    <row r="3" spans="1:10" ht="13.5" thickTop="1" x14ac:dyDescent="0.3">
      <c r="A3" s="62" t="s">
        <v>4</v>
      </c>
      <c r="B3" s="18" t="s">
        <v>48</v>
      </c>
      <c r="C3" s="74"/>
      <c r="D3" s="74"/>
      <c r="E3" s="74"/>
      <c r="F3" s="87"/>
      <c r="G3" s="91"/>
      <c r="H3" s="100"/>
      <c r="I3" s="100"/>
      <c r="J3" s="20"/>
    </row>
    <row r="4" spans="1:10" ht="13" x14ac:dyDescent="0.3">
      <c r="A4" s="63"/>
      <c r="B4" s="74" t="s">
        <v>32</v>
      </c>
      <c r="C4" s="18"/>
      <c r="D4" s="74"/>
      <c r="E4" s="74"/>
      <c r="F4" s="87"/>
      <c r="G4" s="91"/>
      <c r="H4" s="100"/>
      <c r="I4" s="100"/>
      <c r="J4" s="20"/>
    </row>
    <row r="5" spans="1:10" ht="13" x14ac:dyDescent="0.3">
      <c r="A5" s="63"/>
      <c r="B5" s="18"/>
      <c r="C5" s="20" t="s">
        <v>21</v>
      </c>
      <c r="D5" s="101">
        <f>SUM(D8:D61)</f>
        <v>16593</v>
      </c>
      <c r="E5" s="99"/>
      <c r="F5" s="102">
        <f>SUM(F8:F61)</f>
        <v>36039</v>
      </c>
      <c r="G5" s="91"/>
      <c r="H5" s="100"/>
      <c r="I5" s="100"/>
      <c r="J5" s="20"/>
    </row>
    <row r="6" spans="1:10" ht="6" customHeight="1" x14ac:dyDescent="0.3">
      <c r="A6" s="63"/>
      <c r="B6" s="18"/>
      <c r="C6" s="18"/>
      <c r="D6" s="74"/>
      <c r="E6" s="74"/>
      <c r="F6" s="87"/>
      <c r="G6" s="91"/>
      <c r="H6" s="100"/>
      <c r="I6" s="100"/>
      <c r="J6" s="20"/>
    </row>
    <row r="7" spans="1:10" s="76" customFormat="1" ht="34.5" customHeight="1" x14ac:dyDescent="0.25">
      <c r="A7" s="103" t="s">
        <v>18</v>
      </c>
      <c r="B7" s="129" t="s">
        <v>19</v>
      </c>
      <c r="C7" s="104" t="s">
        <v>22</v>
      </c>
      <c r="D7" s="105" t="s">
        <v>23</v>
      </c>
      <c r="E7" s="105"/>
      <c r="F7" s="106" t="s">
        <v>24</v>
      </c>
      <c r="G7" s="92" t="s">
        <v>41</v>
      </c>
      <c r="H7" s="75" t="s">
        <v>2</v>
      </c>
      <c r="I7" s="75" t="s">
        <v>705</v>
      </c>
      <c r="J7" s="107" t="s">
        <v>40</v>
      </c>
    </row>
    <row r="8" spans="1:10" ht="13" x14ac:dyDescent="0.3">
      <c r="A8" s="401" t="s">
        <v>803</v>
      </c>
      <c r="B8" s="81" t="s">
        <v>70</v>
      </c>
      <c r="C8" s="210">
        <v>3740</v>
      </c>
      <c r="D8" s="65">
        <v>500</v>
      </c>
      <c r="E8" s="45"/>
      <c r="F8" s="82" t="s">
        <v>339</v>
      </c>
      <c r="G8" s="45">
        <v>43229</v>
      </c>
      <c r="I8" s="45">
        <v>43229</v>
      </c>
      <c r="J8" s="42" t="s">
        <v>65</v>
      </c>
    </row>
    <row r="9" spans="1:10" ht="13" x14ac:dyDescent="0.3">
      <c r="A9" s="401" t="s">
        <v>804</v>
      </c>
      <c r="B9" s="81" t="s">
        <v>71</v>
      </c>
      <c r="C9" s="80">
        <v>24000</v>
      </c>
      <c r="D9" s="80">
        <v>500</v>
      </c>
      <c r="E9" s="80"/>
      <c r="F9" s="82" t="s">
        <v>339</v>
      </c>
      <c r="G9" s="96">
        <v>43230</v>
      </c>
      <c r="I9" s="96">
        <v>43230</v>
      </c>
      <c r="J9" s="42" t="s">
        <v>65</v>
      </c>
    </row>
    <row r="10" spans="1:10" customFormat="1" ht="13" x14ac:dyDescent="0.3">
      <c r="A10" s="318" t="s">
        <v>805</v>
      </c>
      <c r="B10" s="81" t="s">
        <v>75</v>
      </c>
      <c r="C10" s="48">
        <v>1000</v>
      </c>
      <c r="D10" s="49">
        <v>125</v>
      </c>
      <c r="E10" s="25"/>
      <c r="F10" s="49">
        <v>875</v>
      </c>
      <c r="G10" s="45">
        <v>43245</v>
      </c>
      <c r="H10" s="282"/>
      <c r="I10" s="45">
        <v>43245</v>
      </c>
      <c r="J10" s="42" t="s">
        <v>65</v>
      </c>
    </row>
    <row r="11" spans="1:10" ht="13.5" customHeight="1" x14ac:dyDescent="0.3">
      <c r="A11" s="401" t="s">
        <v>806</v>
      </c>
      <c r="B11" s="277" t="s">
        <v>82</v>
      </c>
      <c r="C11" s="80">
        <v>4004</v>
      </c>
      <c r="D11" s="80">
        <v>400</v>
      </c>
      <c r="E11" s="80"/>
      <c r="F11" s="82">
        <v>1300</v>
      </c>
      <c r="G11" s="93">
        <v>43285</v>
      </c>
      <c r="H11" s="94"/>
      <c r="I11" s="93">
        <v>43285</v>
      </c>
      <c r="J11" s="42" t="s">
        <v>65</v>
      </c>
    </row>
    <row r="12" spans="1:10" ht="13" x14ac:dyDescent="0.3">
      <c r="A12" s="401" t="s">
        <v>807</v>
      </c>
      <c r="B12" s="81" t="s">
        <v>117</v>
      </c>
      <c r="C12" s="80">
        <v>26608</v>
      </c>
      <c r="D12" s="80">
        <v>1000</v>
      </c>
      <c r="E12" s="80"/>
      <c r="F12" s="82">
        <v>22203</v>
      </c>
      <c r="G12" s="96">
        <v>43333</v>
      </c>
      <c r="H12" s="143"/>
      <c r="I12" s="96">
        <v>43333</v>
      </c>
      <c r="J12" s="42" t="s">
        <v>65</v>
      </c>
    </row>
    <row r="13" spans="1:10" ht="13" x14ac:dyDescent="0.3">
      <c r="A13" s="401" t="s">
        <v>808</v>
      </c>
      <c r="B13" s="81" t="s">
        <v>145</v>
      </c>
      <c r="C13" s="4">
        <v>12741</v>
      </c>
      <c r="D13" s="80">
        <v>480</v>
      </c>
      <c r="E13" s="4"/>
      <c r="F13" s="82">
        <v>9861</v>
      </c>
      <c r="G13" s="211">
        <v>43360</v>
      </c>
      <c r="I13" s="211">
        <v>43360</v>
      </c>
      <c r="J13" s="42" t="s">
        <v>65</v>
      </c>
    </row>
    <row r="14" spans="1:10" ht="13" x14ac:dyDescent="0.3">
      <c r="A14" s="401" t="s">
        <v>809</v>
      </c>
      <c r="B14" s="111" t="s">
        <v>172</v>
      </c>
      <c r="C14" s="80">
        <v>600</v>
      </c>
      <c r="D14" s="80">
        <v>400</v>
      </c>
      <c r="E14" s="80"/>
      <c r="F14" s="65" t="s">
        <v>339</v>
      </c>
      <c r="G14" s="96">
        <v>43417</v>
      </c>
      <c r="H14" s="143"/>
      <c r="I14" s="96">
        <v>43417</v>
      </c>
      <c r="J14" s="42" t="s">
        <v>65</v>
      </c>
    </row>
    <row r="15" spans="1:10" ht="14.25" customHeight="1" x14ac:dyDescent="0.3">
      <c r="A15" s="401" t="s">
        <v>772</v>
      </c>
      <c r="B15" s="111" t="s">
        <v>181</v>
      </c>
      <c r="C15" s="80">
        <v>2000</v>
      </c>
      <c r="D15" s="80">
        <v>2000</v>
      </c>
      <c r="E15" s="189"/>
      <c r="F15" s="65" t="s">
        <v>339</v>
      </c>
      <c r="G15" s="96">
        <v>43488</v>
      </c>
      <c r="H15" s="143"/>
      <c r="I15" s="96">
        <v>43488</v>
      </c>
      <c r="J15" s="42" t="s">
        <v>565</v>
      </c>
    </row>
    <row r="16" spans="1:10" ht="13" x14ac:dyDescent="0.3">
      <c r="A16" s="401" t="s">
        <v>810</v>
      </c>
      <c r="B16" s="81" t="s">
        <v>184</v>
      </c>
      <c r="C16" s="80">
        <v>1000</v>
      </c>
      <c r="D16" s="80">
        <v>1000</v>
      </c>
      <c r="E16" s="189"/>
      <c r="F16" s="65" t="s">
        <v>339</v>
      </c>
      <c r="G16" s="96">
        <v>43451</v>
      </c>
      <c r="H16" s="143"/>
      <c r="I16" s="96">
        <v>43451</v>
      </c>
      <c r="J16" s="42" t="s">
        <v>65</v>
      </c>
    </row>
    <row r="17" spans="1:10" ht="13" x14ac:dyDescent="0.3">
      <c r="A17" s="318" t="s">
        <v>772</v>
      </c>
      <c r="B17" s="81" t="s">
        <v>242</v>
      </c>
      <c r="C17" s="48">
        <v>1000</v>
      </c>
      <c r="D17" s="49">
        <v>1000</v>
      </c>
      <c r="E17" s="25"/>
      <c r="F17" s="65" t="s">
        <v>339</v>
      </c>
      <c r="G17" s="96" t="s">
        <v>339</v>
      </c>
      <c r="H17" s="143"/>
      <c r="I17" s="282" t="s">
        <v>339</v>
      </c>
      <c r="J17" s="42" t="s">
        <v>565</v>
      </c>
    </row>
    <row r="18" spans="1:10" ht="13" x14ac:dyDescent="0.3">
      <c r="A18" s="401" t="s">
        <v>772</v>
      </c>
      <c r="B18" s="81" t="s">
        <v>707</v>
      </c>
      <c r="C18" s="80">
        <v>5000</v>
      </c>
      <c r="D18" s="80">
        <v>5000</v>
      </c>
      <c r="E18" s="189"/>
      <c r="F18" s="65" t="s">
        <v>339</v>
      </c>
      <c r="G18" s="96">
        <v>43570</v>
      </c>
      <c r="I18" s="96">
        <v>43570</v>
      </c>
      <c r="J18" s="42" t="s">
        <v>565</v>
      </c>
    </row>
    <row r="19" spans="1:10" ht="13" x14ac:dyDescent="0.3">
      <c r="A19" s="401" t="s">
        <v>772</v>
      </c>
      <c r="B19" s="81" t="s">
        <v>243</v>
      </c>
      <c r="C19" s="80">
        <v>3528</v>
      </c>
      <c r="D19" s="80">
        <v>3528</v>
      </c>
      <c r="E19" s="189"/>
      <c r="F19" s="65" t="s">
        <v>339</v>
      </c>
      <c r="G19" s="96" t="s">
        <v>339</v>
      </c>
      <c r="I19" s="66" t="s">
        <v>339</v>
      </c>
      <c r="J19" s="42" t="s">
        <v>565</v>
      </c>
    </row>
    <row r="20" spans="1:10" ht="13.5" customHeight="1" x14ac:dyDescent="0.3">
      <c r="A20" s="108" t="s">
        <v>811</v>
      </c>
      <c r="B20" s="111" t="s">
        <v>299</v>
      </c>
      <c r="C20" s="80">
        <v>160</v>
      </c>
      <c r="D20" s="80">
        <v>160</v>
      </c>
      <c r="E20" s="189"/>
      <c r="F20" s="65" t="s">
        <v>339</v>
      </c>
      <c r="G20" s="93">
        <v>43530</v>
      </c>
      <c r="H20" s="94"/>
      <c r="I20" s="93">
        <v>43530</v>
      </c>
      <c r="J20" s="42" t="s">
        <v>65</v>
      </c>
    </row>
    <row r="21" spans="1:10" ht="13" x14ac:dyDescent="0.3">
      <c r="A21" s="108" t="s">
        <v>812</v>
      </c>
      <c r="B21" s="81" t="s">
        <v>250</v>
      </c>
      <c r="C21" s="4">
        <v>13947</v>
      </c>
      <c r="D21" s="80">
        <v>500</v>
      </c>
      <c r="E21" s="189"/>
      <c r="F21" s="65">
        <v>1800</v>
      </c>
      <c r="G21" s="93">
        <v>43551</v>
      </c>
      <c r="H21" s="94"/>
      <c r="I21" s="93">
        <v>43551</v>
      </c>
      <c r="J21" s="42" t="s">
        <v>65</v>
      </c>
    </row>
    <row r="22" spans="1:10" ht="13" x14ac:dyDescent="0.3">
      <c r="A22" s="54"/>
      <c r="B22" s="111"/>
      <c r="C22" s="80"/>
      <c r="D22" s="80"/>
      <c r="E22" s="189"/>
      <c r="F22" s="215"/>
      <c r="H22" s="94"/>
      <c r="I22" s="94"/>
      <c r="J22" s="42"/>
    </row>
    <row r="23" spans="1:10" ht="13" x14ac:dyDescent="0.3">
      <c r="A23" s="54"/>
      <c r="B23" s="111"/>
      <c r="C23" s="80"/>
      <c r="D23" s="80"/>
      <c r="E23" s="189"/>
      <c r="F23" s="215"/>
      <c r="H23" s="188"/>
      <c r="I23" s="188"/>
      <c r="J23" s="42"/>
    </row>
    <row r="24" spans="1:10" ht="13" x14ac:dyDescent="0.3">
      <c r="A24" s="54"/>
      <c r="B24" s="111"/>
      <c r="C24" s="80"/>
      <c r="D24" s="80"/>
      <c r="E24" s="189"/>
      <c r="F24" s="215"/>
      <c r="H24" s="143"/>
      <c r="I24" s="143"/>
      <c r="J24" s="42"/>
    </row>
    <row r="25" spans="1:10" ht="13" x14ac:dyDescent="0.3">
      <c r="A25" s="54"/>
      <c r="B25" s="81"/>
      <c r="C25" s="80"/>
      <c r="D25" s="80"/>
      <c r="E25" s="189"/>
      <c r="F25" s="215"/>
      <c r="J25" s="42"/>
    </row>
    <row r="26" spans="1:10" ht="13" x14ac:dyDescent="0.3">
      <c r="A26" s="54"/>
      <c r="B26" s="81"/>
      <c r="C26" s="80"/>
      <c r="D26" s="80"/>
      <c r="E26" s="189"/>
      <c r="F26" s="65"/>
      <c r="H26" s="81"/>
      <c r="I26" s="81"/>
      <c r="J26" s="42"/>
    </row>
    <row r="27" spans="1:10" ht="13" x14ac:dyDescent="0.3">
      <c r="A27" s="54"/>
      <c r="B27" s="111"/>
      <c r="C27" s="195"/>
      <c r="D27" s="195"/>
      <c r="E27" s="189"/>
      <c r="F27" s="65"/>
      <c r="H27" s="81"/>
      <c r="I27" s="81"/>
      <c r="J27" s="42"/>
    </row>
    <row r="28" spans="1:10" x14ac:dyDescent="0.25">
      <c r="A28" s="190"/>
      <c r="B28" s="111"/>
      <c r="C28" s="195"/>
      <c r="D28" s="195"/>
      <c r="E28" s="189"/>
      <c r="F28" s="65"/>
      <c r="H28" s="81"/>
      <c r="I28" s="81"/>
    </row>
    <row r="29" spans="1:10" x14ac:dyDescent="0.25">
      <c r="B29" s="111"/>
      <c r="C29" s="80"/>
      <c r="D29" s="80"/>
      <c r="E29" s="80"/>
      <c r="H29" s="94"/>
      <c r="I29" s="94"/>
      <c r="J29" s="121"/>
    </row>
    <row r="30" spans="1:10" ht="12" customHeight="1" x14ac:dyDescent="0.25">
      <c r="C30" s="80"/>
      <c r="D30" s="80"/>
      <c r="E30" s="80"/>
      <c r="H30" s="94"/>
      <c r="I30" s="94"/>
    </row>
    <row r="31" spans="1:10" x14ac:dyDescent="0.25">
      <c r="C31" s="80"/>
      <c r="D31" s="80"/>
      <c r="E31" s="80"/>
      <c r="H31" s="94"/>
      <c r="I31" s="94"/>
    </row>
    <row r="32" spans="1:10" x14ac:dyDescent="0.25">
      <c r="C32" s="80"/>
      <c r="D32" s="80"/>
      <c r="H32" s="94"/>
      <c r="I32" s="94"/>
    </row>
    <row r="33" spans="2:9" x14ac:dyDescent="0.25">
      <c r="B33" s="111"/>
      <c r="C33" s="80"/>
      <c r="D33" s="80"/>
      <c r="H33" s="94"/>
      <c r="I33" s="94"/>
    </row>
    <row r="34" spans="2:9" x14ac:dyDescent="0.25">
      <c r="B34" s="111"/>
      <c r="C34" s="80"/>
      <c r="D34" s="80"/>
      <c r="H34" s="94"/>
      <c r="I34" s="94"/>
    </row>
    <row r="35" spans="2:9" x14ac:dyDescent="0.25">
      <c r="C35" s="80"/>
      <c r="D35" s="80"/>
      <c r="E35" s="80"/>
      <c r="H35" s="94"/>
      <c r="I35" s="94"/>
    </row>
    <row r="36" spans="2:9" x14ac:dyDescent="0.25">
      <c r="C36" s="80"/>
      <c r="D36" s="80"/>
      <c r="E36" s="80"/>
      <c r="H36" s="94"/>
      <c r="I36" s="94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5" orientation="landscape" horizontalDpi="300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510E5-CE6D-453D-896C-526815D0E6F3}">
  <dimension ref="A1:M80"/>
  <sheetViews>
    <sheetView zoomScaleNormal="100" workbookViewId="0">
      <selection activeCell="B17" sqref="B17"/>
    </sheetView>
  </sheetViews>
  <sheetFormatPr defaultColWidth="9.1796875" defaultRowHeight="12.5" x14ac:dyDescent="0.25"/>
  <cols>
    <col min="1" max="1" width="15.1796875" customWidth="1"/>
    <col min="2" max="2" width="77" style="2" customWidth="1"/>
    <col min="3" max="3" width="18.453125" customWidth="1"/>
    <col min="4" max="4" width="14.1796875" customWidth="1"/>
    <col min="5" max="5" width="1.81640625" customWidth="1"/>
    <col min="6" max="6" width="14.81640625" style="5" customWidth="1"/>
    <col min="7" max="7" width="13" customWidth="1"/>
    <col min="8" max="8" width="9" style="1" customWidth="1"/>
    <col min="9" max="9" width="11.81640625" style="1" customWidth="1"/>
    <col min="10" max="10" width="18.26953125" customWidth="1"/>
    <col min="13" max="13" width="7.81640625" hidden="1" customWidth="1"/>
    <col min="14" max="14" width="14.26953125" customWidth="1"/>
  </cols>
  <sheetData>
    <row r="1" spans="1:12" x14ac:dyDescent="0.25">
      <c r="A1" s="64" t="s">
        <v>573</v>
      </c>
      <c r="B1" s="54"/>
      <c r="C1" s="24"/>
      <c r="D1" s="24"/>
      <c r="E1" s="24"/>
      <c r="F1" s="38"/>
      <c r="G1" s="39"/>
      <c r="H1" s="17"/>
      <c r="I1" s="17"/>
      <c r="J1" s="16"/>
    </row>
    <row r="2" spans="1:12" ht="19.5" customHeight="1" thickBot="1" x14ac:dyDescent="0.4">
      <c r="A2" s="14" t="s">
        <v>63</v>
      </c>
      <c r="B2" s="15"/>
      <c r="D2" s="73" t="s">
        <v>25</v>
      </c>
      <c r="E2" s="73"/>
      <c r="F2" s="21">
        <f>16000-D5</f>
        <v>-686.08000000000175</v>
      </c>
      <c r="G2" s="74"/>
      <c r="H2" s="17"/>
      <c r="I2" s="17"/>
      <c r="J2" s="16"/>
    </row>
    <row r="3" spans="1:12" ht="13.5" thickTop="1" x14ac:dyDescent="0.3">
      <c r="A3" s="3" t="s">
        <v>5</v>
      </c>
      <c r="B3" s="18" t="s">
        <v>30</v>
      </c>
      <c r="C3" s="16"/>
      <c r="D3" s="16"/>
      <c r="E3" s="16"/>
      <c r="F3" s="19"/>
      <c r="G3" s="16"/>
      <c r="H3" s="17"/>
      <c r="I3" s="17"/>
      <c r="J3" s="18"/>
    </row>
    <row r="4" spans="1:12" ht="13" x14ac:dyDescent="0.3">
      <c r="A4" s="18"/>
      <c r="B4" s="74" t="s">
        <v>32</v>
      </c>
      <c r="C4" s="18"/>
      <c r="D4" s="16"/>
      <c r="E4" s="16"/>
      <c r="F4" s="19"/>
      <c r="G4" s="16"/>
      <c r="H4" s="17"/>
      <c r="I4" s="17"/>
      <c r="J4" s="18"/>
    </row>
    <row r="5" spans="1:12" ht="13" x14ac:dyDescent="0.3">
      <c r="A5" s="18"/>
      <c r="B5" s="18"/>
      <c r="C5" s="20" t="s">
        <v>21</v>
      </c>
      <c r="D5" s="23">
        <f>SUM(D8:D76)</f>
        <v>16686.080000000002</v>
      </c>
      <c r="E5" s="24"/>
      <c r="F5" s="23">
        <f>SUM(F8:F80)</f>
        <v>23116</v>
      </c>
      <c r="G5" s="16"/>
      <c r="H5" s="17"/>
      <c r="I5" s="17"/>
      <c r="J5" s="18"/>
    </row>
    <row r="6" spans="1:12" ht="6" customHeight="1" x14ac:dyDescent="0.3">
      <c r="A6" s="18"/>
      <c r="B6" s="18"/>
      <c r="C6" s="18"/>
      <c r="D6" s="16"/>
      <c r="E6" s="16"/>
      <c r="F6" s="19"/>
      <c r="G6" s="16"/>
      <c r="H6" s="17"/>
      <c r="I6" s="17"/>
      <c r="J6" s="18"/>
    </row>
    <row r="7" spans="1:12" s="76" customFormat="1" ht="34.5" customHeight="1" x14ac:dyDescent="0.25">
      <c r="A7" s="7" t="s">
        <v>18</v>
      </c>
      <c r="B7" s="8" t="s">
        <v>19</v>
      </c>
      <c r="C7" s="9" t="s">
        <v>22</v>
      </c>
      <c r="D7" s="12" t="s">
        <v>23</v>
      </c>
      <c r="E7" s="12"/>
      <c r="F7" s="12" t="s">
        <v>24</v>
      </c>
      <c r="G7" s="75" t="s">
        <v>41</v>
      </c>
      <c r="H7" s="8" t="s">
        <v>2</v>
      </c>
      <c r="I7" s="8" t="s">
        <v>705</v>
      </c>
      <c r="J7" s="8" t="s">
        <v>40</v>
      </c>
      <c r="L7" s="11"/>
    </row>
    <row r="8" spans="1:12" s="81" customFormat="1" ht="13" x14ac:dyDescent="0.3">
      <c r="A8" s="108" t="s">
        <v>813</v>
      </c>
      <c r="B8" s="81" t="s">
        <v>64</v>
      </c>
      <c r="C8" s="209">
        <v>20085</v>
      </c>
      <c r="D8" s="209">
        <v>3285</v>
      </c>
      <c r="E8" s="80"/>
      <c r="F8" s="82" t="s">
        <v>339</v>
      </c>
      <c r="G8" s="93">
        <v>43214</v>
      </c>
      <c r="H8" s="95"/>
      <c r="I8" s="93">
        <v>43214</v>
      </c>
      <c r="J8" s="42" t="s">
        <v>65</v>
      </c>
    </row>
    <row r="9" spans="1:12" ht="13" x14ac:dyDescent="0.3">
      <c r="A9" s="108" t="s">
        <v>814</v>
      </c>
      <c r="B9" s="81" t="s">
        <v>75</v>
      </c>
      <c r="C9" s="48">
        <v>1000</v>
      </c>
      <c r="D9" s="49">
        <v>125</v>
      </c>
      <c r="E9" s="25"/>
      <c r="F9" s="49">
        <v>875</v>
      </c>
      <c r="G9" s="45">
        <v>43245</v>
      </c>
      <c r="H9" s="282"/>
      <c r="I9" s="45">
        <v>43245</v>
      </c>
      <c r="J9" s="42" t="s">
        <v>65</v>
      </c>
    </row>
    <row r="10" spans="1:12" ht="13" x14ac:dyDescent="0.3">
      <c r="A10" s="108" t="s">
        <v>815</v>
      </c>
      <c r="B10" s="81" t="s">
        <v>85</v>
      </c>
      <c r="C10" s="4">
        <v>4004</v>
      </c>
      <c r="D10" s="4">
        <v>500</v>
      </c>
      <c r="E10" s="4"/>
      <c r="F10" s="82">
        <v>1300</v>
      </c>
      <c r="G10" s="96">
        <v>43286</v>
      </c>
      <c r="I10" s="96">
        <v>43286</v>
      </c>
      <c r="J10" s="42" t="s">
        <v>65</v>
      </c>
    </row>
    <row r="11" spans="1:12" ht="13" x14ac:dyDescent="0.3">
      <c r="A11" s="108" t="s">
        <v>816</v>
      </c>
      <c r="B11" s="81" t="s">
        <v>145</v>
      </c>
      <c r="C11" s="4">
        <v>12741</v>
      </c>
      <c r="D11" s="80">
        <v>480</v>
      </c>
      <c r="E11" s="4"/>
      <c r="F11" s="82">
        <v>9861</v>
      </c>
      <c r="G11" s="211">
        <v>43360</v>
      </c>
      <c r="H11" s="66"/>
      <c r="I11" s="211">
        <v>43360</v>
      </c>
      <c r="J11" s="42" t="s">
        <v>65</v>
      </c>
    </row>
    <row r="12" spans="1:12" ht="13" x14ac:dyDescent="0.3">
      <c r="A12" s="108" t="s">
        <v>817</v>
      </c>
      <c r="B12" s="81" t="s">
        <v>150</v>
      </c>
      <c r="C12" s="4">
        <v>19750</v>
      </c>
      <c r="D12" s="4">
        <v>606.08000000000004</v>
      </c>
      <c r="E12" s="4"/>
      <c r="F12" s="65">
        <v>1500</v>
      </c>
      <c r="G12" s="45">
        <v>43490</v>
      </c>
      <c r="H12" s="66"/>
      <c r="I12" s="45">
        <v>43490</v>
      </c>
      <c r="J12" s="42" t="s">
        <v>65</v>
      </c>
    </row>
    <row r="13" spans="1:12" ht="13.5" customHeight="1" x14ac:dyDescent="0.3">
      <c r="A13" s="108" t="s">
        <v>818</v>
      </c>
      <c r="B13" s="112" t="s">
        <v>179</v>
      </c>
      <c r="C13" s="4">
        <v>4859</v>
      </c>
      <c r="D13" s="4">
        <v>2500</v>
      </c>
      <c r="E13" s="4"/>
      <c r="F13" s="43">
        <v>1750</v>
      </c>
      <c r="G13" s="46">
        <v>43446</v>
      </c>
      <c r="H13" s="66"/>
      <c r="I13" s="46">
        <v>43446</v>
      </c>
      <c r="J13" s="42" t="s">
        <v>65</v>
      </c>
    </row>
    <row r="14" spans="1:12" ht="13" x14ac:dyDescent="0.3">
      <c r="A14" s="270" t="s">
        <v>772</v>
      </c>
      <c r="B14" s="2" t="s">
        <v>182</v>
      </c>
      <c r="C14" s="4">
        <v>5000</v>
      </c>
      <c r="D14" s="4">
        <v>5000</v>
      </c>
      <c r="E14" s="4"/>
      <c r="F14" s="82" t="s">
        <v>339</v>
      </c>
      <c r="G14" s="45">
        <v>43488</v>
      </c>
      <c r="H14" s="66"/>
      <c r="I14" s="45">
        <v>43488</v>
      </c>
      <c r="J14" s="42" t="s">
        <v>575</v>
      </c>
    </row>
    <row r="15" spans="1:12" ht="13" x14ac:dyDescent="0.3">
      <c r="A15" s="317" t="s">
        <v>819</v>
      </c>
      <c r="B15" s="81" t="s">
        <v>240</v>
      </c>
      <c r="C15" s="48">
        <v>3000</v>
      </c>
      <c r="D15" s="49">
        <v>1000</v>
      </c>
      <c r="E15" s="25"/>
      <c r="F15" s="49">
        <v>1200</v>
      </c>
      <c r="G15" s="45">
        <v>43480</v>
      </c>
      <c r="H15" s="143"/>
      <c r="I15" s="45">
        <v>43480</v>
      </c>
      <c r="J15" s="42" t="s">
        <v>65</v>
      </c>
    </row>
    <row r="16" spans="1:12" s="81" customFormat="1" ht="13" x14ac:dyDescent="0.3">
      <c r="A16" s="108" t="s">
        <v>820</v>
      </c>
      <c r="B16" s="190" t="s">
        <v>241</v>
      </c>
      <c r="C16" s="80">
        <v>9550</v>
      </c>
      <c r="D16" s="80">
        <v>2500</v>
      </c>
      <c r="E16" s="80"/>
      <c r="F16" s="82">
        <v>6630</v>
      </c>
      <c r="G16" s="96">
        <v>43480</v>
      </c>
      <c r="H16" s="94"/>
      <c r="I16" s="96">
        <v>43480</v>
      </c>
      <c r="J16" s="42" t="s">
        <v>65</v>
      </c>
      <c r="K16" s="96"/>
    </row>
    <row r="17" spans="1:10" ht="13" x14ac:dyDescent="0.3">
      <c r="A17" s="108" t="s">
        <v>772</v>
      </c>
      <c r="B17" s="81" t="s">
        <v>574</v>
      </c>
      <c r="C17" s="4">
        <v>690</v>
      </c>
      <c r="D17" s="80">
        <v>690</v>
      </c>
      <c r="E17" s="4"/>
      <c r="F17" s="82" t="s">
        <v>339</v>
      </c>
      <c r="G17" s="45">
        <v>43820</v>
      </c>
      <c r="H17" s="143"/>
      <c r="I17" s="45">
        <v>43820</v>
      </c>
      <c r="J17" s="42" t="s">
        <v>575</v>
      </c>
    </row>
    <row r="18" spans="1:10" ht="13" x14ac:dyDescent="0.3">
      <c r="A18" s="54"/>
      <c r="B18" s="81"/>
      <c r="C18" s="4"/>
      <c r="D18" s="4"/>
      <c r="E18" s="4"/>
      <c r="F18" s="82"/>
      <c r="G18" s="46"/>
      <c r="H18" s="66"/>
      <c r="I18" s="66"/>
      <c r="J18" s="42"/>
    </row>
    <row r="19" spans="1:10" ht="13" x14ac:dyDescent="0.3">
      <c r="A19" s="54"/>
      <c r="B19" s="81"/>
      <c r="C19" s="4"/>
      <c r="D19" s="4"/>
      <c r="E19" s="4"/>
      <c r="F19" s="82"/>
      <c r="G19" s="46"/>
      <c r="H19" s="66"/>
      <c r="I19" s="66"/>
      <c r="J19" s="42"/>
    </row>
    <row r="20" spans="1:10" x14ac:dyDescent="0.25">
      <c r="A20" s="2"/>
      <c r="C20" s="243"/>
      <c r="D20" s="243"/>
      <c r="E20" s="4"/>
      <c r="F20" s="82"/>
      <c r="G20" s="46"/>
      <c r="J20" s="1"/>
    </row>
    <row r="21" spans="1:10" ht="13" x14ac:dyDescent="0.3">
      <c r="A21" s="54"/>
      <c r="B21" s="54"/>
      <c r="C21" s="4"/>
      <c r="D21" s="4"/>
      <c r="E21" s="4"/>
      <c r="F21" s="65"/>
      <c r="G21" s="46"/>
      <c r="J21" s="42"/>
    </row>
    <row r="22" spans="1:10" ht="13" x14ac:dyDescent="0.3">
      <c r="A22" s="54"/>
      <c r="B22" s="81"/>
      <c r="C22" s="4"/>
      <c r="D22" s="80"/>
      <c r="E22" s="4"/>
      <c r="F22" s="65"/>
      <c r="G22" s="77"/>
      <c r="H22" s="66"/>
      <c r="I22" s="66"/>
      <c r="J22" s="42"/>
    </row>
    <row r="23" spans="1:10" ht="13" x14ac:dyDescent="0.3">
      <c r="A23" s="54"/>
      <c r="C23" s="4"/>
      <c r="D23" s="80"/>
      <c r="E23" s="4"/>
      <c r="F23" s="43"/>
      <c r="G23" s="77"/>
      <c r="H23" s="66"/>
      <c r="I23" s="66"/>
      <c r="J23" s="42"/>
    </row>
    <row r="24" spans="1:10" ht="13" x14ac:dyDescent="0.3">
      <c r="A24" s="54"/>
      <c r="B24" s="81"/>
      <c r="C24" s="4"/>
      <c r="D24" s="4"/>
      <c r="E24" s="4"/>
      <c r="F24" s="43"/>
      <c r="G24" s="46"/>
      <c r="J24" s="42"/>
    </row>
    <row r="25" spans="1:10" ht="13" x14ac:dyDescent="0.3">
      <c r="A25" s="54"/>
      <c r="B25" s="81"/>
      <c r="C25" s="4"/>
      <c r="D25" s="4"/>
      <c r="E25" s="4"/>
      <c r="F25" s="43"/>
      <c r="G25" s="46"/>
      <c r="J25" s="42"/>
    </row>
    <row r="26" spans="1:10" x14ac:dyDescent="0.25">
      <c r="A26" s="2"/>
      <c r="C26" s="13"/>
      <c r="D26" s="13"/>
      <c r="E26" s="13"/>
      <c r="F26" s="25"/>
      <c r="H26"/>
      <c r="I26"/>
    </row>
    <row r="27" spans="1:10" x14ac:dyDescent="0.25">
      <c r="A27" s="2"/>
      <c r="C27" s="13"/>
      <c r="D27" s="13"/>
      <c r="E27" s="13"/>
      <c r="F27" s="25"/>
      <c r="H27"/>
      <c r="I27"/>
    </row>
    <row r="28" spans="1:10" x14ac:dyDescent="0.25">
      <c r="A28" s="2"/>
      <c r="C28" s="13"/>
      <c r="D28" s="13"/>
      <c r="E28" s="13"/>
      <c r="F28" s="25"/>
      <c r="H28"/>
      <c r="I28"/>
    </row>
    <row r="29" spans="1:10" x14ac:dyDescent="0.25">
      <c r="A29" s="2"/>
      <c r="C29" s="13"/>
      <c r="D29" s="13"/>
      <c r="E29" s="13"/>
      <c r="F29" s="25"/>
      <c r="H29"/>
      <c r="I29"/>
    </row>
    <row r="30" spans="1:10" x14ac:dyDescent="0.25">
      <c r="A30" s="2"/>
      <c r="B30"/>
      <c r="C30" s="13"/>
      <c r="D30" s="13"/>
      <c r="E30" s="13"/>
      <c r="F30" s="25"/>
      <c r="H30"/>
      <c r="I30"/>
    </row>
    <row r="31" spans="1:10" x14ac:dyDescent="0.25">
      <c r="A31" s="2"/>
      <c r="B31"/>
      <c r="C31" s="13"/>
      <c r="D31" s="13"/>
      <c r="E31" s="13"/>
      <c r="F31" s="25"/>
      <c r="H31"/>
      <c r="I31"/>
    </row>
    <row r="32" spans="1:10" x14ac:dyDescent="0.25">
      <c r="B32"/>
      <c r="C32" s="13"/>
      <c r="D32" s="13"/>
      <c r="E32" s="13"/>
      <c r="F32" s="25"/>
      <c r="H32"/>
      <c r="I32"/>
    </row>
    <row r="33" spans="2:9" x14ac:dyDescent="0.25">
      <c r="B33"/>
      <c r="C33" s="13"/>
      <c r="D33" s="13"/>
      <c r="E33" s="13"/>
      <c r="F33" s="25"/>
      <c r="H33"/>
      <c r="I33"/>
    </row>
    <row r="34" spans="2:9" x14ac:dyDescent="0.25">
      <c r="B34"/>
      <c r="C34" s="13"/>
      <c r="D34" s="13"/>
      <c r="E34" s="13"/>
      <c r="F34" s="25"/>
      <c r="H34"/>
      <c r="I34"/>
    </row>
    <row r="35" spans="2:9" x14ac:dyDescent="0.25">
      <c r="B35"/>
      <c r="C35" s="13"/>
      <c r="D35" s="13"/>
      <c r="E35" s="13"/>
      <c r="F35" s="25"/>
      <c r="H35"/>
      <c r="I35"/>
    </row>
    <row r="36" spans="2:9" x14ac:dyDescent="0.25">
      <c r="B36"/>
      <c r="C36" s="13"/>
      <c r="D36" s="13"/>
      <c r="E36" s="13"/>
      <c r="F36" s="25"/>
      <c r="H36"/>
      <c r="I36"/>
    </row>
    <row r="37" spans="2:9" x14ac:dyDescent="0.25">
      <c r="B37"/>
      <c r="C37" s="13"/>
      <c r="D37" s="13"/>
      <c r="E37" s="13"/>
      <c r="F37" s="25"/>
      <c r="H37"/>
      <c r="I37"/>
    </row>
    <row r="38" spans="2:9" x14ac:dyDescent="0.25">
      <c r="B38"/>
      <c r="C38" s="13"/>
      <c r="D38" s="13"/>
      <c r="E38" s="13"/>
      <c r="F38" s="25"/>
      <c r="H38"/>
      <c r="I38"/>
    </row>
    <row r="39" spans="2:9" x14ac:dyDescent="0.25">
      <c r="B39"/>
      <c r="C39" s="13"/>
      <c r="D39" s="13"/>
      <c r="E39" s="13"/>
      <c r="F39" s="25"/>
      <c r="H39"/>
      <c r="I39"/>
    </row>
    <row r="40" spans="2:9" x14ac:dyDescent="0.25">
      <c r="B40"/>
      <c r="C40" s="13"/>
      <c r="D40" s="13"/>
      <c r="E40" s="13"/>
      <c r="F40" s="25"/>
      <c r="H40"/>
      <c r="I40"/>
    </row>
    <row r="41" spans="2:9" x14ac:dyDescent="0.25">
      <c r="B41"/>
      <c r="C41" s="13"/>
      <c r="D41" s="13"/>
      <c r="E41" s="13"/>
      <c r="F41" s="25"/>
      <c r="H41"/>
      <c r="I41"/>
    </row>
    <row r="42" spans="2:9" x14ac:dyDescent="0.25">
      <c r="B42"/>
      <c r="C42" s="13"/>
      <c r="D42" s="13"/>
      <c r="E42" s="13"/>
      <c r="F42" s="25"/>
      <c r="H42"/>
      <c r="I42"/>
    </row>
    <row r="43" spans="2:9" x14ac:dyDescent="0.25">
      <c r="B43"/>
      <c r="C43" s="13"/>
      <c r="D43" s="13"/>
      <c r="E43" s="13"/>
      <c r="F43" s="25"/>
      <c r="H43"/>
      <c r="I43"/>
    </row>
    <row r="44" spans="2:9" x14ac:dyDescent="0.25">
      <c r="B44"/>
      <c r="C44" s="13"/>
      <c r="D44" s="13"/>
      <c r="E44" s="13"/>
      <c r="F44" s="25"/>
      <c r="H44"/>
      <c r="I44"/>
    </row>
    <row r="45" spans="2:9" x14ac:dyDescent="0.25">
      <c r="B45"/>
      <c r="C45" s="13"/>
      <c r="D45" s="13"/>
      <c r="E45" s="13"/>
      <c r="F45" s="25"/>
      <c r="H45"/>
      <c r="I45"/>
    </row>
    <row r="46" spans="2:9" x14ac:dyDescent="0.25">
      <c r="B46"/>
      <c r="C46" s="13"/>
      <c r="D46" s="13"/>
      <c r="E46" s="13"/>
      <c r="F46" s="25"/>
      <c r="H46"/>
      <c r="I46"/>
    </row>
    <row r="47" spans="2:9" x14ac:dyDescent="0.25">
      <c r="B47"/>
      <c r="C47" s="13"/>
      <c r="D47" s="13"/>
      <c r="E47" s="13"/>
      <c r="F47" s="25"/>
      <c r="H47"/>
      <c r="I47"/>
    </row>
    <row r="48" spans="2:9" x14ac:dyDescent="0.25">
      <c r="B48"/>
      <c r="C48" s="13"/>
      <c r="D48" s="13"/>
      <c r="E48" s="13"/>
      <c r="F48" s="25"/>
      <c r="H48"/>
      <c r="I48"/>
    </row>
    <row r="49" spans="2:9" x14ac:dyDescent="0.25">
      <c r="B49"/>
      <c r="C49" s="13"/>
      <c r="D49" s="13"/>
      <c r="E49" s="13"/>
      <c r="F49" s="25"/>
      <c r="H49"/>
      <c r="I49"/>
    </row>
    <row r="50" spans="2:9" x14ac:dyDescent="0.25">
      <c r="B50"/>
      <c r="C50" s="13"/>
      <c r="D50" s="13"/>
      <c r="E50" s="13"/>
      <c r="F50" s="25"/>
      <c r="H50"/>
      <c r="I50"/>
    </row>
    <row r="51" spans="2:9" x14ac:dyDescent="0.25">
      <c r="B51"/>
      <c r="C51" s="13"/>
      <c r="D51" s="13"/>
      <c r="E51" s="13"/>
      <c r="F51" s="25"/>
      <c r="H51"/>
      <c r="I51"/>
    </row>
    <row r="52" spans="2:9" x14ac:dyDescent="0.25">
      <c r="B52"/>
      <c r="C52" s="13"/>
      <c r="D52" s="13"/>
      <c r="E52" s="13"/>
      <c r="F52" s="25"/>
      <c r="H52"/>
      <c r="I52"/>
    </row>
    <row r="53" spans="2:9" x14ac:dyDescent="0.25">
      <c r="B53"/>
      <c r="C53" s="13"/>
      <c r="D53" s="13"/>
      <c r="E53" s="13"/>
      <c r="F53" s="25"/>
      <c r="H53"/>
      <c r="I53"/>
    </row>
    <row r="54" spans="2:9" x14ac:dyDescent="0.25">
      <c r="B54"/>
      <c r="C54" s="13"/>
      <c r="D54" s="13"/>
      <c r="E54" s="13"/>
      <c r="F54" s="25"/>
      <c r="H54"/>
      <c r="I54"/>
    </row>
    <row r="55" spans="2:9" x14ac:dyDescent="0.25">
      <c r="B55"/>
      <c r="C55" s="13"/>
      <c r="D55" s="13"/>
      <c r="E55" s="13"/>
      <c r="F55" s="25"/>
      <c r="H55"/>
      <c r="I55"/>
    </row>
    <row r="56" spans="2:9" x14ac:dyDescent="0.25">
      <c r="B56"/>
      <c r="C56" s="13"/>
      <c r="D56" s="13"/>
      <c r="E56" s="13"/>
      <c r="F56" s="25"/>
      <c r="H56"/>
      <c r="I56"/>
    </row>
    <row r="57" spans="2:9" x14ac:dyDescent="0.25">
      <c r="B57"/>
      <c r="C57" s="13"/>
      <c r="D57" s="13"/>
      <c r="E57" s="13"/>
      <c r="F57" s="25"/>
      <c r="H57"/>
      <c r="I57"/>
    </row>
    <row r="58" spans="2:9" x14ac:dyDescent="0.25">
      <c r="B58"/>
      <c r="C58" s="13"/>
      <c r="D58" s="13"/>
      <c r="E58" s="13"/>
      <c r="F58" s="25"/>
      <c r="H58"/>
      <c r="I58"/>
    </row>
    <row r="59" spans="2:9" x14ac:dyDescent="0.25">
      <c r="B59"/>
      <c r="C59" s="13"/>
      <c r="D59" s="13"/>
      <c r="E59" s="13"/>
      <c r="F59" s="25"/>
      <c r="H59"/>
      <c r="I59"/>
    </row>
    <row r="60" spans="2:9" x14ac:dyDescent="0.25">
      <c r="B60"/>
      <c r="C60" s="13"/>
      <c r="D60" s="13"/>
      <c r="E60" s="13"/>
      <c r="F60" s="25"/>
      <c r="H60"/>
      <c r="I60"/>
    </row>
    <row r="61" spans="2:9" x14ac:dyDescent="0.25">
      <c r="B61"/>
      <c r="C61" s="13"/>
      <c r="D61" s="13"/>
      <c r="E61" s="13"/>
      <c r="F61" s="25"/>
      <c r="H61"/>
      <c r="I61"/>
    </row>
    <row r="62" spans="2:9" x14ac:dyDescent="0.25">
      <c r="B62"/>
      <c r="C62" s="13"/>
      <c r="D62" s="13"/>
      <c r="E62" s="13"/>
      <c r="F62" s="25"/>
      <c r="H62"/>
      <c r="I62"/>
    </row>
    <row r="63" spans="2:9" x14ac:dyDescent="0.25">
      <c r="B63"/>
      <c r="C63" s="13"/>
      <c r="D63" s="13"/>
      <c r="E63" s="13"/>
      <c r="F63" s="25"/>
      <c r="H63"/>
      <c r="I63"/>
    </row>
    <row r="64" spans="2:9" x14ac:dyDescent="0.25">
      <c r="B64"/>
      <c r="C64" s="13"/>
      <c r="D64" s="13"/>
      <c r="E64" s="13"/>
      <c r="F64" s="25"/>
      <c r="H64"/>
      <c r="I64"/>
    </row>
    <row r="65" spans="2:9" x14ac:dyDescent="0.25">
      <c r="B65"/>
      <c r="C65" s="13"/>
      <c r="D65" s="13"/>
      <c r="E65" s="13"/>
      <c r="F65" s="25"/>
      <c r="H65"/>
      <c r="I65"/>
    </row>
    <row r="66" spans="2:9" x14ac:dyDescent="0.25">
      <c r="B66"/>
      <c r="C66" s="13"/>
      <c r="D66" s="13"/>
      <c r="E66" s="13"/>
      <c r="F66" s="25"/>
      <c r="H66"/>
      <c r="I66"/>
    </row>
    <row r="67" spans="2:9" x14ac:dyDescent="0.25">
      <c r="B67"/>
      <c r="C67" s="13"/>
      <c r="D67" s="13"/>
      <c r="E67" s="13"/>
      <c r="F67" s="25"/>
      <c r="H67"/>
      <c r="I67"/>
    </row>
    <row r="68" spans="2:9" x14ac:dyDescent="0.25">
      <c r="B68"/>
      <c r="C68" s="13"/>
      <c r="D68" s="13"/>
      <c r="E68" s="13"/>
      <c r="F68" s="25"/>
      <c r="H68"/>
      <c r="I68"/>
    </row>
    <row r="69" spans="2:9" x14ac:dyDescent="0.25">
      <c r="B69"/>
      <c r="C69" s="13"/>
      <c r="D69" s="13"/>
      <c r="E69" s="13"/>
      <c r="F69" s="25"/>
      <c r="H69"/>
      <c r="I69"/>
    </row>
    <row r="70" spans="2:9" x14ac:dyDescent="0.25">
      <c r="B70"/>
      <c r="C70" s="13"/>
      <c r="D70" s="13"/>
      <c r="E70" s="13"/>
      <c r="F70" s="25"/>
      <c r="H70"/>
      <c r="I70"/>
    </row>
    <row r="71" spans="2:9" x14ac:dyDescent="0.25">
      <c r="B71"/>
      <c r="C71" s="13"/>
      <c r="D71" s="13"/>
      <c r="E71" s="13"/>
      <c r="F71" s="25"/>
      <c r="H71"/>
      <c r="I71"/>
    </row>
    <row r="72" spans="2:9" x14ac:dyDescent="0.25">
      <c r="B72"/>
      <c r="C72" s="13"/>
      <c r="D72" s="13"/>
      <c r="E72" s="13"/>
      <c r="F72" s="25"/>
      <c r="H72"/>
      <c r="I72"/>
    </row>
    <row r="73" spans="2:9" x14ac:dyDescent="0.25">
      <c r="B73"/>
      <c r="C73" s="13"/>
      <c r="D73" s="13"/>
      <c r="E73" s="13"/>
      <c r="F73" s="25"/>
      <c r="H73"/>
      <c r="I73"/>
    </row>
    <row r="74" spans="2:9" x14ac:dyDescent="0.25">
      <c r="B74"/>
      <c r="C74" s="13"/>
      <c r="D74" s="13"/>
      <c r="E74" s="13"/>
      <c r="F74" s="25"/>
      <c r="H74"/>
      <c r="I74"/>
    </row>
    <row r="75" spans="2:9" x14ac:dyDescent="0.25">
      <c r="B75"/>
      <c r="C75" s="13"/>
      <c r="D75" s="13"/>
      <c r="E75" s="13"/>
      <c r="F75" s="25"/>
      <c r="H75"/>
      <c r="I75"/>
    </row>
    <row r="76" spans="2:9" x14ac:dyDescent="0.25">
      <c r="B76"/>
      <c r="C76" s="13"/>
      <c r="D76" s="13"/>
      <c r="E76" s="13"/>
      <c r="F76" s="25"/>
      <c r="H76"/>
      <c r="I76"/>
    </row>
    <row r="77" spans="2:9" x14ac:dyDescent="0.25">
      <c r="B77"/>
      <c r="C77" s="13"/>
      <c r="D77" s="13"/>
      <c r="E77" s="13"/>
      <c r="F77" s="25"/>
      <c r="H77"/>
      <c r="I77"/>
    </row>
    <row r="78" spans="2:9" x14ac:dyDescent="0.25">
      <c r="B78"/>
      <c r="C78" s="13"/>
      <c r="D78" s="13"/>
      <c r="E78" s="13"/>
      <c r="F78" s="25"/>
      <c r="H78"/>
      <c r="I78"/>
    </row>
    <row r="79" spans="2:9" x14ac:dyDescent="0.25">
      <c r="B79"/>
      <c r="C79" s="13"/>
      <c r="D79" s="13"/>
      <c r="E79" s="13"/>
      <c r="F79" s="25"/>
      <c r="H79"/>
      <c r="I79"/>
    </row>
    <row r="80" spans="2:9" x14ac:dyDescent="0.25">
      <c r="B80"/>
      <c r="C80" s="13"/>
      <c r="D80" s="13"/>
      <c r="E80" s="13"/>
      <c r="F80" s="25"/>
      <c r="H80"/>
      <c r="I80"/>
    </row>
  </sheetData>
  <phoneticPr fontId="7" type="noConversion"/>
  <pageMargins left="0.25" right="0.25" top="0.75" bottom="0.75" header="0.3" footer="0.3"/>
  <pageSetup paperSize="256" scale="78" orientation="landscape" horizontalDpi="300" verticalDpi="30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BD7D07-3167-437B-AFF7-0951A607A2AD}">
  <dimension ref="A1:M75"/>
  <sheetViews>
    <sheetView zoomScaleNormal="100" workbookViewId="0">
      <selection activeCell="B20" sqref="B20"/>
    </sheetView>
  </sheetViews>
  <sheetFormatPr defaultColWidth="9.1796875" defaultRowHeight="12.5" x14ac:dyDescent="0.25"/>
  <cols>
    <col min="1" max="1" width="13.54296875" style="2" customWidth="1"/>
    <col min="2" max="2" width="55.7265625" style="2" customWidth="1"/>
    <col min="3" max="3" width="17.81640625" customWidth="1"/>
    <col min="4" max="4" width="13.7265625" customWidth="1"/>
    <col min="5" max="5" width="1.81640625" customWidth="1"/>
    <col min="6" max="6" width="14.81640625" style="5" customWidth="1"/>
    <col min="7" max="7" width="10.7265625" customWidth="1"/>
    <col min="8" max="8" width="8.453125" style="1" customWidth="1"/>
    <col min="9" max="9" width="11" style="1" customWidth="1"/>
    <col min="10" max="10" width="18" customWidth="1"/>
    <col min="13" max="13" width="7.81640625" hidden="1" customWidth="1"/>
    <col min="14" max="14" width="14.26953125" customWidth="1"/>
  </cols>
  <sheetData>
    <row r="1" spans="1:12" x14ac:dyDescent="0.25">
      <c r="A1" s="197" t="s">
        <v>573</v>
      </c>
      <c r="B1" s="198"/>
      <c r="C1" s="199"/>
      <c r="D1" s="83"/>
      <c r="E1" s="83"/>
      <c r="F1" s="83"/>
      <c r="G1" s="84"/>
      <c r="H1" s="200"/>
      <c r="I1" s="200"/>
      <c r="J1" s="74"/>
    </row>
    <row r="2" spans="1:12" ht="19.5" customHeight="1" thickBot="1" x14ac:dyDescent="0.4">
      <c r="A2" s="40" t="s">
        <v>63</v>
      </c>
      <c r="B2" s="201"/>
      <c r="C2" s="65"/>
      <c r="D2" s="83" t="s">
        <v>25</v>
      </c>
      <c r="E2" s="83"/>
      <c r="F2" s="202">
        <f>16000-D5</f>
        <v>0</v>
      </c>
      <c r="G2" s="74"/>
      <c r="H2" s="200"/>
      <c r="I2" s="200"/>
      <c r="J2" s="74"/>
    </row>
    <row r="3" spans="1:12" ht="13.5" thickTop="1" x14ac:dyDescent="0.3">
      <c r="A3" s="56" t="s">
        <v>6</v>
      </c>
      <c r="B3" s="203" t="s">
        <v>31</v>
      </c>
      <c r="C3" s="83"/>
      <c r="D3" s="83"/>
      <c r="E3" s="83"/>
      <c r="F3" s="83"/>
      <c r="G3" s="74"/>
      <c r="H3" s="200"/>
      <c r="I3" s="200"/>
      <c r="J3" s="74"/>
    </row>
    <row r="4" spans="1:12" ht="13" x14ac:dyDescent="0.3">
      <c r="A4" s="57"/>
      <c r="B4" s="203" t="s">
        <v>28</v>
      </c>
      <c r="C4" s="83"/>
      <c r="D4" s="83"/>
      <c r="E4" s="83"/>
      <c r="F4" s="83"/>
      <c r="G4" s="74"/>
      <c r="H4" s="200"/>
      <c r="I4" s="200"/>
      <c r="J4" s="74"/>
    </row>
    <row r="5" spans="1:12" ht="13" x14ac:dyDescent="0.3">
      <c r="A5" s="57"/>
      <c r="B5" s="145"/>
      <c r="C5" s="83" t="s">
        <v>43</v>
      </c>
      <c r="D5" s="204">
        <f>SUM(D8:D47)</f>
        <v>16000</v>
      </c>
      <c r="E5" s="83"/>
      <c r="F5" s="204">
        <f>SUM(F8:F80)</f>
        <v>2175</v>
      </c>
      <c r="G5" s="74"/>
      <c r="H5" s="200"/>
      <c r="I5" s="200"/>
      <c r="J5" s="74"/>
    </row>
    <row r="6" spans="1:12" ht="6" customHeight="1" x14ac:dyDescent="0.3">
      <c r="A6" s="57"/>
      <c r="B6" s="145"/>
      <c r="C6" s="83"/>
      <c r="D6" s="83"/>
      <c r="E6" s="83"/>
      <c r="F6" s="83"/>
      <c r="G6" s="74"/>
      <c r="H6" s="200"/>
      <c r="I6" s="200"/>
      <c r="J6" s="74"/>
    </row>
    <row r="7" spans="1:12" s="76" customFormat="1" ht="34.5" customHeight="1" x14ac:dyDescent="0.25">
      <c r="A7" s="205" t="s">
        <v>18</v>
      </c>
      <c r="B7" s="206" t="s">
        <v>19</v>
      </c>
      <c r="C7" s="207" t="s">
        <v>22</v>
      </c>
      <c r="D7" s="208" t="s">
        <v>23</v>
      </c>
      <c r="E7" s="208"/>
      <c r="F7" s="208" t="s">
        <v>24</v>
      </c>
      <c r="G7" s="75" t="s">
        <v>41</v>
      </c>
      <c r="H7" s="8" t="s">
        <v>2</v>
      </c>
      <c r="I7" s="8" t="s">
        <v>705</v>
      </c>
      <c r="J7" s="8" t="s">
        <v>40</v>
      </c>
      <c r="L7" s="11"/>
    </row>
    <row r="8" spans="1:12" ht="13" x14ac:dyDescent="0.3">
      <c r="A8" s="479" t="s">
        <v>821</v>
      </c>
      <c r="B8" s="81" t="s">
        <v>75</v>
      </c>
      <c r="C8" s="48">
        <v>1000</v>
      </c>
      <c r="D8" s="49">
        <v>125</v>
      </c>
      <c r="E8" s="25"/>
      <c r="F8" s="49">
        <v>875</v>
      </c>
      <c r="G8" s="45">
        <v>43245</v>
      </c>
      <c r="H8" s="282"/>
      <c r="I8" s="45">
        <v>43245</v>
      </c>
      <c r="J8" s="42" t="s">
        <v>65</v>
      </c>
    </row>
    <row r="9" spans="1:12" ht="13" x14ac:dyDescent="0.3">
      <c r="A9" s="401" t="s">
        <v>822</v>
      </c>
      <c r="B9" s="81" t="s">
        <v>143</v>
      </c>
      <c r="C9" s="65">
        <v>4004</v>
      </c>
      <c r="D9" s="65">
        <v>400</v>
      </c>
      <c r="E9" s="43"/>
      <c r="F9" s="43">
        <v>1300</v>
      </c>
      <c r="G9" s="46">
        <v>43356</v>
      </c>
      <c r="I9" s="46">
        <v>43356</v>
      </c>
      <c r="J9" s="42" t="s">
        <v>65</v>
      </c>
    </row>
    <row r="10" spans="1:12" ht="13" x14ac:dyDescent="0.3">
      <c r="A10" s="401" t="s">
        <v>823</v>
      </c>
      <c r="B10" s="81" t="s">
        <v>244</v>
      </c>
      <c r="C10" s="65">
        <v>4800</v>
      </c>
      <c r="D10" s="65">
        <v>1600</v>
      </c>
      <c r="E10" s="43"/>
      <c r="F10" s="65" t="s">
        <v>339</v>
      </c>
      <c r="G10" s="93">
        <v>43488</v>
      </c>
      <c r="H10" s="66"/>
      <c r="I10" s="93">
        <v>43488</v>
      </c>
      <c r="J10" s="42" t="s">
        <v>65</v>
      </c>
    </row>
    <row r="11" spans="1:12" s="81" customFormat="1" ht="13" x14ac:dyDescent="0.3">
      <c r="A11" s="401" t="s">
        <v>824</v>
      </c>
      <c r="B11" s="130" t="s">
        <v>303</v>
      </c>
      <c r="C11" s="65">
        <v>5074</v>
      </c>
      <c r="D11" s="65">
        <v>1000</v>
      </c>
      <c r="E11" s="65"/>
      <c r="F11" s="65" t="s">
        <v>339</v>
      </c>
      <c r="G11" s="93">
        <v>43545</v>
      </c>
      <c r="H11" s="66"/>
      <c r="I11" s="93">
        <v>43545</v>
      </c>
      <c r="J11" s="42" t="s">
        <v>65</v>
      </c>
    </row>
    <row r="12" spans="1:12" s="81" customFormat="1" ht="13" x14ac:dyDescent="0.3">
      <c r="A12" s="401" t="s">
        <v>825</v>
      </c>
      <c r="B12" s="81" t="s">
        <v>552</v>
      </c>
      <c r="C12" s="65">
        <v>1000</v>
      </c>
      <c r="D12" s="65">
        <v>1000</v>
      </c>
      <c r="E12" s="65"/>
      <c r="F12" s="65" t="s">
        <v>339</v>
      </c>
      <c r="G12" s="93">
        <v>43552</v>
      </c>
      <c r="H12" s="66"/>
      <c r="I12" s="93">
        <v>43552</v>
      </c>
      <c r="J12" s="42" t="s">
        <v>65</v>
      </c>
    </row>
    <row r="13" spans="1:12" ht="13" x14ac:dyDescent="0.3">
      <c r="A13" s="401" t="s">
        <v>826</v>
      </c>
      <c r="B13" s="132" t="s">
        <v>553</v>
      </c>
      <c r="C13" s="65">
        <v>500</v>
      </c>
      <c r="D13" s="65">
        <v>500</v>
      </c>
      <c r="E13" s="65"/>
      <c r="F13" s="65" t="s">
        <v>339</v>
      </c>
      <c r="G13" s="93">
        <v>43552</v>
      </c>
      <c r="H13" s="66"/>
      <c r="I13" s="93">
        <v>43552</v>
      </c>
      <c r="J13" s="42" t="s">
        <v>65</v>
      </c>
    </row>
    <row r="14" spans="1:12" ht="13" x14ac:dyDescent="0.3">
      <c r="A14" s="401" t="s">
        <v>827</v>
      </c>
      <c r="B14" s="81" t="s">
        <v>554</v>
      </c>
      <c r="C14" s="65">
        <v>500</v>
      </c>
      <c r="D14" s="65">
        <v>500</v>
      </c>
      <c r="E14" s="65"/>
      <c r="F14" s="65" t="s">
        <v>339</v>
      </c>
      <c r="G14" s="93">
        <v>43552</v>
      </c>
      <c r="H14" s="66"/>
      <c r="I14" s="93">
        <v>43552</v>
      </c>
      <c r="J14" s="42" t="s">
        <v>65</v>
      </c>
    </row>
    <row r="15" spans="1:12" s="81" customFormat="1" ht="13" x14ac:dyDescent="0.3">
      <c r="A15" s="479" t="s">
        <v>828</v>
      </c>
      <c r="B15" s="81" t="s">
        <v>555</v>
      </c>
      <c r="C15" s="65">
        <v>500</v>
      </c>
      <c r="D15" s="65">
        <v>500</v>
      </c>
      <c r="E15" s="65"/>
      <c r="F15" s="65" t="s">
        <v>339</v>
      </c>
      <c r="G15" s="93">
        <v>43552</v>
      </c>
      <c r="H15" s="66"/>
      <c r="I15" s="93">
        <v>43552</v>
      </c>
      <c r="J15" s="42" t="s">
        <v>65</v>
      </c>
    </row>
    <row r="16" spans="1:12" ht="13" x14ac:dyDescent="0.3">
      <c r="A16" s="401" t="s">
        <v>829</v>
      </c>
      <c r="B16" s="81" t="s">
        <v>556</v>
      </c>
      <c r="C16" s="4">
        <v>500</v>
      </c>
      <c r="D16" s="80">
        <v>500</v>
      </c>
      <c r="E16" s="4"/>
      <c r="F16" s="65" t="s">
        <v>339</v>
      </c>
      <c r="G16" s="45">
        <v>43552</v>
      </c>
      <c r="H16" s="143"/>
      <c r="I16" s="45">
        <v>43552</v>
      </c>
      <c r="J16" s="42" t="s">
        <v>65</v>
      </c>
    </row>
    <row r="17" spans="1:10" ht="13" x14ac:dyDescent="0.3">
      <c r="A17" s="479" t="s">
        <v>830</v>
      </c>
      <c r="B17" s="130" t="s">
        <v>557</v>
      </c>
      <c r="C17" s="65">
        <v>500</v>
      </c>
      <c r="D17" s="65">
        <v>500</v>
      </c>
      <c r="E17" s="65"/>
      <c r="F17" s="65" t="s">
        <v>339</v>
      </c>
      <c r="G17" s="45">
        <v>43552</v>
      </c>
      <c r="H17" s="143"/>
      <c r="I17" s="45">
        <v>43552</v>
      </c>
      <c r="J17" s="42" t="s">
        <v>65</v>
      </c>
    </row>
    <row r="18" spans="1:10" ht="13" x14ac:dyDescent="0.3">
      <c r="A18" s="479" t="s">
        <v>831</v>
      </c>
      <c r="B18" s="130" t="s">
        <v>562</v>
      </c>
      <c r="C18" s="65">
        <v>800</v>
      </c>
      <c r="D18" s="65">
        <v>800</v>
      </c>
      <c r="E18" s="65"/>
      <c r="F18" s="65" t="s">
        <v>339</v>
      </c>
      <c r="G18" s="45">
        <v>43552</v>
      </c>
      <c r="H18" s="143"/>
      <c r="I18" s="45">
        <v>43552</v>
      </c>
      <c r="J18" s="42" t="s">
        <v>65</v>
      </c>
    </row>
    <row r="19" spans="1:10" ht="13" x14ac:dyDescent="0.3">
      <c r="A19" s="401" t="s">
        <v>832</v>
      </c>
      <c r="B19" s="130" t="s">
        <v>563</v>
      </c>
      <c r="C19" s="65">
        <v>800</v>
      </c>
      <c r="D19" s="65">
        <v>800</v>
      </c>
      <c r="E19" s="65"/>
      <c r="F19" s="65" t="s">
        <v>339</v>
      </c>
      <c r="G19" s="45">
        <v>43552</v>
      </c>
      <c r="H19" s="143"/>
      <c r="I19" s="45">
        <v>43552</v>
      </c>
      <c r="J19" s="42" t="s">
        <v>65</v>
      </c>
    </row>
    <row r="20" spans="1:10" ht="13" x14ac:dyDescent="0.3">
      <c r="A20" s="479" t="s">
        <v>833</v>
      </c>
      <c r="B20" s="130" t="s">
        <v>560</v>
      </c>
      <c r="C20" s="65">
        <v>800</v>
      </c>
      <c r="D20" s="65">
        <v>800</v>
      </c>
      <c r="E20" s="65"/>
      <c r="F20" s="65" t="s">
        <v>339</v>
      </c>
      <c r="G20" s="45">
        <v>43552</v>
      </c>
      <c r="H20" s="143"/>
      <c r="I20" s="45">
        <v>43552</v>
      </c>
      <c r="J20" s="42" t="s">
        <v>65</v>
      </c>
    </row>
    <row r="21" spans="1:10" ht="13" x14ac:dyDescent="0.3">
      <c r="A21" s="479" t="s">
        <v>834</v>
      </c>
      <c r="B21" s="81" t="s">
        <v>559</v>
      </c>
      <c r="C21" s="65">
        <v>800</v>
      </c>
      <c r="D21" s="65">
        <v>800</v>
      </c>
      <c r="E21" s="65"/>
      <c r="F21" s="65" t="s">
        <v>339</v>
      </c>
      <c r="G21" s="93">
        <v>43552</v>
      </c>
      <c r="H21" s="143"/>
      <c r="I21" s="93">
        <v>43552</v>
      </c>
      <c r="J21" s="42" t="s">
        <v>65</v>
      </c>
    </row>
    <row r="22" spans="1:10" ht="13" x14ac:dyDescent="0.3">
      <c r="A22" s="479" t="s">
        <v>835</v>
      </c>
      <c r="B22" s="81" t="s">
        <v>558</v>
      </c>
      <c r="C22" s="65">
        <v>800</v>
      </c>
      <c r="D22" s="65">
        <v>800</v>
      </c>
      <c r="E22" s="196"/>
      <c r="F22" s="65" t="s">
        <v>339</v>
      </c>
      <c r="G22" s="93">
        <v>43552</v>
      </c>
      <c r="H22" s="143"/>
      <c r="I22" s="93">
        <v>43552</v>
      </c>
      <c r="J22" s="42" t="s">
        <v>65</v>
      </c>
    </row>
    <row r="23" spans="1:10" ht="13" x14ac:dyDescent="0.3">
      <c r="A23" s="479" t="s">
        <v>836</v>
      </c>
      <c r="B23" s="81" t="s">
        <v>561</v>
      </c>
      <c r="C23" s="65">
        <v>3375</v>
      </c>
      <c r="D23" s="65">
        <v>3375</v>
      </c>
      <c r="E23" s="196"/>
      <c r="F23" s="65" t="s">
        <v>339</v>
      </c>
      <c r="G23" s="93">
        <v>43552</v>
      </c>
      <c r="H23" s="143"/>
      <c r="I23" s="93">
        <v>43552</v>
      </c>
      <c r="J23" s="42" t="s">
        <v>65</v>
      </c>
    </row>
    <row r="24" spans="1:10" ht="13" x14ac:dyDescent="0.3">
      <c r="A24" s="479" t="s">
        <v>772</v>
      </c>
      <c r="B24" s="130" t="s">
        <v>564</v>
      </c>
      <c r="C24" s="65">
        <v>2000</v>
      </c>
      <c r="D24" s="65">
        <v>2000</v>
      </c>
      <c r="E24" s="196"/>
      <c r="F24" s="65" t="s">
        <v>339</v>
      </c>
      <c r="G24" s="93">
        <v>43551</v>
      </c>
      <c r="H24" s="81"/>
      <c r="I24" s="93">
        <v>43551</v>
      </c>
      <c r="J24" s="42" t="s">
        <v>565</v>
      </c>
    </row>
    <row r="25" spans="1:10" ht="13" x14ac:dyDescent="0.3">
      <c r="A25" s="401" t="s">
        <v>772</v>
      </c>
      <c r="B25" s="130"/>
      <c r="C25" s="65"/>
      <c r="D25" s="65"/>
      <c r="E25" s="196"/>
      <c r="F25" s="65"/>
      <c r="G25" s="93"/>
      <c r="H25" s="81"/>
      <c r="I25" s="81"/>
      <c r="J25" s="42"/>
    </row>
    <row r="26" spans="1:10" ht="13" x14ac:dyDescent="0.3">
      <c r="A26" s="126"/>
      <c r="B26" s="81"/>
      <c r="C26" s="65"/>
      <c r="D26" s="65"/>
      <c r="E26" s="43"/>
      <c r="F26" s="65"/>
      <c r="G26" s="46"/>
      <c r="H26" s="81"/>
      <c r="I26" s="81"/>
      <c r="J26" s="42"/>
    </row>
    <row r="27" spans="1:10" ht="13" x14ac:dyDescent="0.3">
      <c r="A27" s="126"/>
      <c r="B27" s="81"/>
      <c r="C27" s="65"/>
      <c r="D27" s="65"/>
      <c r="E27" s="42"/>
      <c r="F27" s="65"/>
      <c r="G27" s="46"/>
      <c r="H27" s="81"/>
      <c r="I27" s="81"/>
      <c r="J27" s="42"/>
    </row>
    <row r="28" spans="1:10" ht="13" x14ac:dyDescent="0.3">
      <c r="A28" s="126"/>
      <c r="B28" s="130"/>
      <c r="C28" s="65"/>
      <c r="D28" s="65"/>
      <c r="E28" s="42"/>
      <c r="F28" s="65"/>
      <c r="G28" s="46"/>
      <c r="H28" s="81"/>
      <c r="I28" s="81"/>
      <c r="J28" s="42"/>
    </row>
    <row r="29" spans="1:10" ht="13" x14ac:dyDescent="0.3">
      <c r="A29" s="126"/>
      <c r="B29" s="130"/>
      <c r="C29" s="65"/>
      <c r="D29" s="65"/>
      <c r="E29" s="65"/>
      <c r="F29" s="65"/>
      <c r="G29" s="45"/>
      <c r="H29" s="143"/>
      <c r="I29" s="143"/>
      <c r="J29" s="42"/>
    </row>
    <row r="30" spans="1:10" ht="13" x14ac:dyDescent="0.3">
      <c r="A30" s="54"/>
      <c r="B30" s="281"/>
      <c r="C30" s="43"/>
      <c r="D30" s="65"/>
      <c r="E30" s="43"/>
      <c r="F30" s="65"/>
      <c r="G30" s="46"/>
      <c r="H30" s="81"/>
      <c r="I30" s="81"/>
      <c r="J30" s="42"/>
    </row>
    <row r="31" spans="1:10" x14ac:dyDescent="0.25">
      <c r="A31" s="54"/>
      <c r="B31" s="94"/>
      <c r="C31" s="65"/>
      <c r="D31" s="65"/>
      <c r="E31" s="65"/>
      <c r="F31" s="82"/>
      <c r="G31" s="93"/>
      <c r="H31" s="108"/>
      <c r="I31" s="108"/>
      <c r="J31" s="79"/>
    </row>
    <row r="32" spans="1:10" x14ac:dyDescent="0.25">
      <c r="A32" s="54"/>
      <c r="B32" s="94"/>
      <c r="C32" s="43"/>
      <c r="D32" s="43"/>
      <c r="E32" s="43"/>
      <c r="F32" s="49"/>
      <c r="G32" s="77"/>
      <c r="H32" s="110"/>
      <c r="I32" s="110"/>
      <c r="J32" s="66"/>
    </row>
    <row r="33" spans="2:10" x14ac:dyDescent="0.25">
      <c r="B33"/>
      <c r="C33" s="13"/>
      <c r="D33" s="13"/>
      <c r="E33" s="13"/>
      <c r="F33" s="25"/>
      <c r="J33" s="1"/>
    </row>
    <row r="34" spans="2:10" x14ac:dyDescent="0.25">
      <c r="B34"/>
      <c r="C34" s="13"/>
      <c r="D34" s="13"/>
      <c r="E34" s="13"/>
      <c r="F34" s="25"/>
      <c r="J34" s="1"/>
    </row>
    <row r="35" spans="2:10" x14ac:dyDescent="0.25">
      <c r="B35"/>
      <c r="C35" s="13"/>
      <c r="D35" s="13"/>
      <c r="E35" s="13"/>
      <c r="F35" s="25"/>
    </row>
    <row r="36" spans="2:10" x14ac:dyDescent="0.25">
      <c r="B36"/>
      <c r="C36" s="13"/>
      <c r="D36" s="13"/>
      <c r="E36" s="13"/>
      <c r="F36" s="25"/>
    </row>
    <row r="37" spans="2:10" x14ac:dyDescent="0.25">
      <c r="B37"/>
      <c r="C37" s="13"/>
      <c r="D37" s="13"/>
      <c r="E37" s="13"/>
      <c r="F37" s="25"/>
    </row>
    <row r="38" spans="2:10" x14ac:dyDescent="0.25">
      <c r="B38"/>
      <c r="C38" s="13"/>
      <c r="D38" s="13"/>
      <c r="E38" s="13"/>
      <c r="F38" s="25"/>
      <c r="H38"/>
      <c r="I38"/>
    </row>
    <row r="39" spans="2:10" x14ac:dyDescent="0.25">
      <c r="B39"/>
      <c r="C39" s="13"/>
      <c r="D39" s="13"/>
      <c r="E39" s="13"/>
      <c r="F39" s="25"/>
      <c r="H39"/>
      <c r="I39"/>
    </row>
    <row r="40" spans="2:10" x14ac:dyDescent="0.25">
      <c r="B40"/>
      <c r="C40" s="13"/>
      <c r="D40" s="13"/>
      <c r="E40" s="13"/>
      <c r="F40" s="25"/>
      <c r="H40"/>
      <c r="I40"/>
    </row>
    <row r="41" spans="2:10" x14ac:dyDescent="0.25">
      <c r="B41"/>
      <c r="C41" s="13"/>
      <c r="D41" s="13"/>
      <c r="E41" s="13"/>
      <c r="F41" s="25"/>
      <c r="H41"/>
      <c r="I41"/>
    </row>
    <row r="42" spans="2:10" x14ac:dyDescent="0.25">
      <c r="B42"/>
      <c r="C42" s="13"/>
      <c r="D42" s="13"/>
      <c r="E42" s="13"/>
      <c r="F42" s="25"/>
      <c r="H42"/>
      <c r="I42"/>
    </row>
    <row r="43" spans="2:10" x14ac:dyDescent="0.25">
      <c r="B43"/>
      <c r="C43" s="13"/>
      <c r="D43" s="13"/>
      <c r="E43" s="13"/>
      <c r="F43" s="25"/>
      <c r="H43"/>
      <c r="I43"/>
    </row>
    <row r="44" spans="2:10" x14ac:dyDescent="0.25">
      <c r="B44"/>
      <c r="C44" s="13"/>
      <c r="D44" s="13"/>
      <c r="E44" s="13"/>
      <c r="F44" s="25"/>
      <c r="H44"/>
      <c r="I44"/>
    </row>
    <row r="45" spans="2:10" x14ac:dyDescent="0.25">
      <c r="B45"/>
      <c r="C45" s="13"/>
      <c r="D45" s="13"/>
      <c r="E45" s="13"/>
      <c r="F45" s="25"/>
      <c r="H45"/>
      <c r="I45"/>
    </row>
    <row r="46" spans="2:10" x14ac:dyDescent="0.25">
      <c r="B46"/>
      <c r="C46" s="13"/>
      <c r="D46" s="13"/>
      <c r="E46" s="13"/>
      <c r="F46" s="25"/>
      <c r="H46"/>
      <c r="I46"/>
    </row>
    <row r="47" spans="2:10" x14ac:dyDescent="0.25">
      <c r="B47"/>
      <c r="C47" s="13"/>
      <c r="D47" s="13"/>
      <c r="E47" s="13"/>
      <c r="F47" s="25"/>
      <c r="H47"/>
      <c r="I47"/>
    </row>
    <row r="48" spans="2:10" x14ac:dyDescent="0.25">
      <c r="B48"/>
      <c r="C48" s="13"/>
      <c r="D48" s="13"/>
      <c r="E48" s="13"/>
      <c r="F48" s="25"/>
      <c r="H48"/>
      <c r="I48"/>
    </row>
    <row r="49" spans="2:9" x14ac:dyDescent="0.25">
      <c r="B49"/>
      <c r="C49" s="13"/>
      <c r="D49" s="13"/>
      <c r="E49" s="13"/>
      <c r="F49" s="25"/>
      <c r="H49"/>
      <c r="I49"/>
    </row>
    <row r="50" spans="2:9" x14ac:dyDescent="0.25">
      <c r="B50"/>
      <c r="C50" s="13"/>
      <c r="D50" s="13"/>
      <c r="E50" s="13"/>
      <c r="F50" s="25"/>
      <c r="H50"/>
      <c r="I50"/>
    </row>
    <row r="51" spans="2:9" x14ac:dyDescent="0.25">
      <c r="B51"/>
      <c r="C51" s="13"/>
      <c r="D51" s="13"/>
      <c r="E51" s="13"/>
      <c r="F51" s="25"/>
      <c r="H51"/>
      <c r="I51"/>
    </row>
    <row r="52" spans="2:9" x14ac:dyDescent="0.25">
      <c r="B52"/>
      <c r="C52" s="13"/>
      <c r="D52" s="13"/>
      <c r="E52" s="13"/>
      <c r="F52" s="25"/>
      <c r="H52"/>
      <c r="I52"/>
    </row>
    <row r="53" spans="2:9" x14ac:dyDescent="0.25">
      <c r="B53"/>
      <c r="C53" s="13"/>
      <c r="D53" s="13"/>
      <c r="E53" s="13"/>
      <c r="F53" s="25"/>
      <c r="H53"/>
      <c r="I53"/>
    </row>
    <row r="54" spans="2:9" x14ac:dyDescent="0.25">
      <c r="B54"/>
      <c r="C54" s="13"/>
      <c r="D54" s="13"/>
      <c r="E54" s="13"/>
      <c r="F54" s="25"/>
      <c r="H54"/>
      <c r="I54"/>
    </row>
    <row r="55" spans="2:9" x14ac:dyDescent="0.25">
      <c r="B55"/>
      <c r="C55" s="13"/>
      <c r="D55" s="13"/>
      <c r="E55" s="13"/>
      <c r="F55" s="25"/>
      <c r="H55"/>
      <c r="I55"/>
    </row>
    <row r="56" spans="2:9" x14ac:dyDescent="0.25">
      <c r="B56"/>
      <c r="C56" s="13"/>
      <c r="D56" s="13"/>
      <c r="E56" s="13"/>
      <c r="F56" s="25"/>
      <c r="H56"/>
      <c r="I56"/>
    </row>
    <row r="57" spans="2:9" x14ac:dyDescent="0.25">
      <c r="B57"/>
      <c r="C57" s="13"/>
      <c r="D57" s="13"/>
      <c r="E57" s="13"/>
      <c r="F57" s="25"/>
      <c r="H57"/>
      <c r="I57"/>
    </row>
    <row r="58" spans="2:9" x14ac:dyDescent="0.25">
      <c r="B58"/>
      <c r="C58" s="13"/>
      <c r="D58" s="13"/>
      <c r="E58" s="13"/>
      <c r="F58" s="25"/>
      <c r="H58"/>
      <c r="I58"/>
    </row>
    <row r="59" spans="2:9" x14ac:dyDescent="0.25">
      <c r="B59"/>
      <c r="C59" s="13"/>
      <c r="D59" s="13"/>
      <c r="E59" s="13"/>
      <c r="F59" s="25"/>
      <c r="H59"/>
      <c r="I59"/>
    </row>
    <row r="60" spans="2:9" x14ac:dyDescent="0.25">
      <c r="B60"/>
      <c r="C60" s="13"/>
      <c r="D60" s="13"/>
      <c r="E60" s="13"/>
      <c r="F60" s="25"/>
      <c r="H60"/>
      <c r="I60"/>
    </row>
    <row r="61" spans="2:9" x14ac:dyDescent="0.25">
      <c r="B61"/>
      <c r="C61" s="13"/>
      <c r="D61" s="13"/>
      <c r="E61" s="13"/>
      <c r="F61" s="25"/>
      <c r="H61"/>
      <c r="I61"/>
    </row>
    <row r="62" spans="2:9" x14ac:dyDescent="0.25">
      <c r="B62"/>
      <c r="C62" s="13"/>
      <c r="D62" s="13"/>
      <c r="E62" s="13"/>
      <c r="F62" s="25"/>
      <c r="H62"/>
      <c r="I62"/>
    </row>
    <row r="63" spans="2:9" x14ac:dyDescent="0.25">
      <c r="B63"/>
      <c r="C63" s="13"/>
      <c r="D63" s="13"/>
      <c r="E63" s="13"/>
      <c r="F63" s="25"/>
      <c r="H63"/>
      <c r="I63"/>
    </row>
    <row r="64" spans="2:9" x14ac:dyDescent="0.25">
      <c r="B64"/>
      <c r="C64" s="13"/>
      <c r="D64" s="13"/>
      <c r="E64" s="13"/>
      <c r="F64" s="25"/>
      <c r="H64"/>
      <c r="I64"/>
    </row>
    <row r="65" spans="2:9" x14ac:dyDescent="0.25">
      <c r="B65"/>
      <c r="C65" s="13"/>
      <c r="D65" s="13"/>
      <c r="E65" s="13"/>
      <c r="F65" s="25"/>
      <c r="H65"/>
      <c r="I65"/>
    </row>
    <row r="66" spans="2:9" x14ac:dyDescent="0.25">
      <c r="B66"/>
      <c r="C66" s="13"/>
      <c r="D66" s="13"/>
      <c r="E66" s="13"/>
      <c r="F66" s="25"/>
      <c r="H66"/>
      <c r="I66"/>
    </row>
    <row r="67" spans="2:9" x14ac:dyDescent="0.25">
      <c r="B67"/>
      <c r="C67" s="13"/>
      <c r="D67" s="13"/>
      <c r="E67" s="13"/>
      <c r="F67" s="25"/>
      <c r="H67"/>
      <c r="I67"/>
    </row>
    <row r="68" spans="2:9" x14ac:dyDescent="0.25">
      <c r="B68"/>
      <c r="C68" s="13"/>
      <c r="D68" s="13"/>
      <c r="E68" s="13"/>
      <c r="F68" s="25"/>
      <c r="H68"/>
      <c r="I68"/>
    </row>
    <row r="69" spans="2:9" x14ac:dyDescent="0.25">
      <c r="B69"/>
      <c r="C69" s="13"/>
      <c r="D69" s="13"/>
      <c r="E69" s="13"/>
      <c r="F69" s="25"/>
      <c r="H69"/>
      <c r="I69"/>
    </row>
    <row r="70" spans="2:9" x14ac:dyDescent="0.25">
      <c r="B70"/>
      <c r="C70" s="13"/>
      <c r="D70" s="13"/>
      <c r="E70" s="13"/>
      <c r="F70" s="25"/>
      <c r="H70"/>
      <c r="I70"/>
    </row>
    <row r="71" spans="2:9" x14ac:dyDescent="0.25">
      <c r="B71"/>
      <c r="C71" s="13"/>
      <c r="D71" s="13"/>
      <c r="E71" s="13"/>
      <c r="F71" s="25"/>
      <c r="H71"/>
      <c r="I71"/>
    </row>
    <row r="72" spans="2:9" x14ac:dyDescent="0.25">
      <c r="B72"/>
      <c r="C72" s="13"/>
      <c r="D72" s="13"/>
      <c r="E72" s="13"/>
      <c r="F72" s="25"/>
      <c r="H72"/>
      <c r="I72"/>
    </row>
    <row r="73" spans="2:9" x14ac:dyDescent="0.25">
      <c r="B73"/>
      <c r="C73" s="13"/>
      <c r="D73" s="13"/>
      <c r="E73" s="13"/>
      <c r="F73" s="25"/>
      <c r="H73"/>
      <c r="I73"/>
    </row>
    <row r="74" spans="2:9" x14ac:dyDescent="0.25">
      <c r="B74"/>
      <c r="C74" s="13"/>
      <c r="D74" s="13"/>
      <c r="E74" s="13"/>
      <c r="F74" s="25"/>
      <c r="H74"/>
      <c r="I74"/>
    </row>
    <row r="75" spans="2:9" x14ac:dyDescent="0.25">
      <c r="B75"/>
      <c r="C75" s="13"/>
      <c r="D75" s="13"/>
      <c r="E75" s="13"/>
      <c r="F75" s="25"/>
      <c r="H75"/>
      <c r="I7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7FBBF-FE77-4BF2-9B16-24AB8F654241}">
  <dimension ref="A1:M77"/>
  <sheetViews>
    <sheetView topLeftCell="A8" zoomScaleNormal="100" workbookViewId="0">
      <selection activeCell="D12" sqref="D12"/>
    </sheetView>
  </sheetViews>
  <sheetFormatPr defaultColWidth="9.1796875" defaultRowHeight="12.5" x14ac:dyDescent="0.25"/>
  <cols>
    <col min="1" max="1" width="9.81640625" style="270" customWidth="1"/>
    <col min="2" max="2" width="64.26953125" style="2" customWidth="1"/>
    <col min="3" max="3" width="15" customWidth="1"/>
    <col min="4" max="4" width="12.1796875" customWidth="1"/>
    <col min="5" max="5" width="1.81640625" customWidth="1"/>
    <col min="6" max="6" width="14.81640625" style="5" customWidth="1"/>
    <col min="7" max="7" width="15.26953125" style="1" customWidth="1"/>
    <col min="8" max="8" width="9" style="1" customWidth="1"/>
    <col min="9" max="9" width="15.1796875" style="109" customWidth="1"/>
    <col min="10" max="10" width="16" style="109" customWidth="1"/>
    <col min="13" max="13" width="7.81640625" hidden="1" customWidth="1"/>
    <col min="14" max="14" width="14.26953125" customWidth="1"/>
  </cols>
  <sheetData>
    <row r="1" spans="1:12" x14ac:dyDescent="0.25">
      <c r="A1" s="61" t="s">
        <v>685</v>
      </c>
      <c r="B1" s="263"/>
      <c r="C1" s="24"/>
      <c r="D1" s="24"/>
      <c r="E1" s="24"/>
      <c r="F1" s="38"/>
      <c r="G1" s="264"/>
      <c r="H1" s="17"/>
      <c r="I1" s="114"/>
      <c r="J1" s="114"/>
    </row>
    <row r="2" spans="1:12" ht="19.5" customHeight="1" thickBot="1" x14ac:dyDescent="0.4">
      <c r="A2" s="40" t="s">
        <v>63</v>
      </c>
      <c r="B2" s="15"/>
      <c r="D2" s="73" t="s">
        <v>25</v>
      </c>
      <c r="E2" s="73"/>
      <c r="F2" s="21">
        <f>16000-D5</f>
        <v>0</v>
      </c>
      <c r="G2" s="100"/>
      <c r="H2" s="17"/>
      <c r="I2" s="114"/>
      <c r="J2" s="114"/>
    </row>
    <row r="3" spans="1:12" ht="13.5" thickTop="1" x14ac:dyDescent="0.3">
      <c r="A3" s="56" t="s">
        <v>7</v>
      </c>
      <c r="B3" s="265" t="s">
        <v>49</v>
      </c>
      <c r="C3" s="16"/>
      <c r="D3" s="16"/>
      <c r="E3" s="16"/>
      <c r="F3" s="19"/>
      <c r="G3" s="17"/>
      <c r="H3" s="17"/>
      <c r="I3" s="266"/>
      <c r="J3" s="266"/>
    </row>
    <row r="4" spans="1:12" ht="13" x14ac:dyDescent="0.3">
      <c r="A4" s="267"/>
      <c r="B4" s="265" t="s">
        <v>55</v>
      </c>
      <c r="C4" s="18"/>
      <c r="D4" s="16"/>
      <c r="E4" s="16"/>
      <c r="F4" s="19"/>
      <c r="G4" s="17"/>
      <c r="H4" s="17"/>
      <c r="I4" s="266"/>
      <c r="J4" s="266"/>
    </row>
    <row r="5" spans="1:12" ht="13" x14ac:dyDescent="0.3">
      <c r="A5" s="267"/>
      <c r="B5" s="18"/>
      <c r="C5" s="20" t="s">
        <v>43</v>
      </c>
      <c r="D5" s="23">
        <f>SUM(D8:D76)</f>
        <v>16000</v>
      </c>
      <c r="E5" s="24"/>
      <c r="F5" s="268">
        <f>SUM(F8:F76)</f>
        <v>89089</v>
      </c>
      <c r="G5" s="17"/>
      <c r="H5" s="17"/>
      <c r="I5" s="266"/>
      <c r="J5" s="266"/>
    </row>
    <row r="6" spans="1:12" ht="6" customHeight="1" x14ac:dyDescent="0.3">
      <c r="A6" s="267"/>
      <c r="B6" s="18"/>
      <c r="C6" s="18"/>
      <c r="D6" s="16"/>
      <c r="E6" s="16"/>
      <c r="F6" s="19"/>
      <c r="G6" s="17"/>
      <c r="H6" s="17"/>
      <c r="I6" s="266"/>
      <c r="J6" s="266"/>
    </row>
    <row r="7" spans="1:12" s="76" customFormat="1" ht="34.5" customHeight="1" x14ac:dyDescent="0.25">
      <c r="A7" s="7" t="s">
        <v>18</v>
      </c>
      <c r="B7" s="8" t="s">
        <v>19</v>
      </c>
      <c r="C7" s="9" t="s">
        <v>22</v>
      </c>
      <c r="D7" s="12" t="s">
        <v>23</v>
      </c>
      <c r="E7" s="12"/>
      <c r="F7" s="12" t="s">
        <v>24</v>
      </c>
      <c r="G7" s="107" t="s">
        <v>44</v>
      </c>
      <c r="H7" s="8" t="s">
        <v>2</v>
      </c>
      <c r="I7" s="8" t="s">
        <v>20</v>
      </c>
      <c r="J7" s="8" t="s">
        <v>0</v>
      </c>
      <c r="L7" s="11"/>
    </row>
    <row r="8" spans="1:12" ht="15" customHeight="1" x14ac:dyDescent="0.25">
      <c r="A8" s="135" t="s">
        <v>582</v>
      </c>
      <c r="B8" s="2" t="s">
        <v>583</v>
      </c>
      <c r="C8" s="4">
        <v>3060</v>
      </c>
      <c r="D8" s="4">
        <v>1500</v>
      </c>
      <c r="E8" s="4"/>
      <c r="F8" s="43">
        <v>1560</v>
      </c>
      <c r="G8" s="136" t="s">
        <v>584</v>
      </c>
      <c r="I8" s="137" t="s">
        <v>585</v>
      </c>
      <c r="J8" s="133" t="s">
        <v>158</v>
      </c>
    </row>
    <row r="9" spans="1:12" ht="15" customHeight="1" x14ac:dyDescent="0.25">
      <c r="A9" s="135" t="s">
        <v>586</v>
      </c>
      <c r="B9" s="54" t="s">
        <v>587</v>
      </c>
      <c r="C9" s="43" t="s">
        <v>339</v>
      </c>
      <c r="D9" s="4">
        <v>100</v>
      </c>
      <c r="E9" s="4"/>
      <c r="F9" s="43" t="s">
        <v>339</v>
      </c>
      <c r="G9" s="136" t="s">
        <v>588</v>
      </c>
      <c r="I9" s="137" t="s">
        <v>589</v>
      </c>
      <c r="J9" s="133" t="s">
        <v>590</v>
      </c>
    </row>
    <row r="10" spans="1:12" ht="15" customHeight="1" x14ac:dyDescent="0.25">
      <c r="A10" s="135" t="s">
        <v>591</v>
      </c>
      <c r="B10" s="81" t="s">
        <v>592</v>
      </c>
      <c r="C10" s="43" t="s">
        <v>339</v>
      </c>
      <c r="D10" s="4">
        <v>114</v>
      </c>
      <c r="E10" s="4"/>
      <c r="F10" s="43" t="s">
        <v>339</v>
      </c>
      <c r="G10" s="136" t="s">
        <v>593</v>
      </c>
      <c r="I10" s="137" t="s">
        <v>589</v>
      </c>
      <c r="J10" s="133" t="s">
        <v>590</v>
      </c>
    </row>
    <row r="11" spans="1:12" ht="15" customHeight="1" x14ac:dyDescent="0.25">
      <c r="A11" s="135" t="s">
        <v>594</v>
      </c>
      <c r="B11" s="269" t="s">
        <v>595</v>
      </c>
      <c r="C11" s="43">
        <v>1000</v>
      </c>
      <c r="D11" s="4">
        <v>1000</v>
      </c>
      <c r="E11" s="4"/>
      <c r="F11" s="43" t="s">
        <v>339</v>
      </c>
      <c r="G11" s="136" t="s">
        <v>596</v>
      </c>
      <c r="I11" s="137" t="s">
        <v>597</v>
      </c>
      <c r="J11" s="133" t="s">
        <v>590</v>
      </c>
    </row>
    <row r="12" spans="1:12" ht="15" customHeight="1" x14ac:dyDescent="0.25">
      <c r="A12" s="135" t="s">
        <v>339</v>
      </c>
      <c r="B12" s="269" t="s">
        <v>598</v>
      </c>
      <c r="C12" s="43" t="s">
        <v>339</v>
      </c>
      <c r="D12" s="516">
        <v>-408.02</v>
      </c>
      <c r="E12" s="4"/>
      <c r="F12" s="65" t="s">
        <v>339</v>
      </c>
      <c r="G12" s="95" t="s">
        <v>238</v>
      </c>
      <c r="I12" s="137" t="s">
        <v>339</v>
      </c>
      <c r="J12" s="133" t="s">
        <v>599</v>
      </c>
    </row>
    <row r="13" spans="1:12" ht="15" customHeight="1" x14ac:dyDescent="0.25">
      <c r="A13" s="138" t="s">
        <v>594</v>
      </c>
      <c r="B13" s="54" t="s">
        <v>600</v>
      </c>
      <c r="C13" s="65" t="s">
        <v>339</v>
      </c>
      <c r="D13" s="4">
        <v>408.02</v>
      </c>
      <c r="E13" s="4"/>
      <c r="F13" s="65" t="s">
        <v>339</v>
      </c>
      <c r="G13" s="95" t="s">
        <v>599</v>
      </c>
      <c r="I13" s="137" t="s">
        <v>601</v>
      </c>
      <c r="J13" s="133" t="s">
        <v>590</v>
      </c>
    </row>
    <row r="14" spans="1:12" ht="15" customHeight="1" x14ac:dyDescent="0.25">
      <c r="A14" s="135" t="s">
        <v>602</v>
      </c>
      <c r="B14" s="2" t="s">
        <v>603</v>
      </c>
      <c r="C14" s="4">
        <v>18500</v>
      </c>
      <c r="D14" s="4">
        <v>4000</v>
      </c>
      <c r="E14" s="13"/>
      <c r="F14" s="43">
        <v>14500</v>
      </c>
      <c r="G14" s="136" t="s">
        <v>604</v>
      </c>
      <c r="I14" s="137" t="s">
        <v>605</v>
      </c>
      <c r="J14" s="133" t="s">
        <v>590</v>
      </c>
    </row>
    <row r="15" spans="1:12" ht="15" customHeight="1" x14ac:dyDescent="0.25">
      <c r="A15" s="138" t="s">
        <v>606</v>
      </c>
      <c r="B15" s="54" t="s">
        <v>607</v>
      </c>
      <c r="C15" s="4">
        <v>3035</v>
      </c>
      <c r="D15" s="4">
        <v>735</v>
      </c>
      <c r="E15" s="13"/>
      <c r="F15" s="43">
        <v>2300</v>
      </c>
      <c r="G15" s="136" t="s">
        <v>608</v>
      </c>
      <c r="I15" s="137" t="s">
        <v>609</v>
      </c>
      <c r="J15" s="133" t="s">
        <v>590</v>
      </c>
    </row>
    <row r="16" spans="1:12" ht="15" customHeight="1" x14ac:dyDescent="0.25">
      <c r="A16" s="135" t="s">
        <v>610</v>
      </c>
      <c r="B16" s="2" t="s">
        <v>611</v>
      </c>
      <c r="C16" s="4"/>
      <c r="D16" s="4">
        <v>6000</v>
      </c>
      <c r="E16" s="13"/>
      <c r="F16" s="43"/>
      <c r="G16" s="136" t="s">
        <v>608</v>
      </c>
      <c r="H16" s="66"/>
      <c r="I16" s="137" t="s">
        <v>609</v>
      </c>
      <c r="J16" s="133" t="s">
        <v>590</v>
      </c>
    </row>
    <row r="17" spans="1:10" ht="15" customHeight="1" x14ac:dyDescent="0.25">
      <c r="A17" s="135" t="s">
        <v>612</v>
      </c>
      <c r="B17" s="54" t="s">
        <v>613</v>
      </c>
      <c r="C17" s="43">
        <v>73729</v>
      </c>
      <c r="D17" s="4">
        <v>2551</v>
      </c>
      <c r="E17" s="13"/>
      <c r="F17" s="43">
        <v>70729</v>
      </c>
      <c r="G17" s="95" t="s">
        <v>608</v>
      </c>
      <c r="H17" s="66"/>
      <c r="I17" s="139" t="s">
        <v>609</v>
      </c>
      <c r="J17" s="124" t="s">
        <v>590</v>
      </c>
    </row>
    <row r="18" spans="1:10" ht="15" customHeight="1" x14ac:dyDescent="0.25">
      <c r="A18" s="138"/>
      <c r="B18" s="54"/>
      <c r="C18" s="4"/>
      <c r="D18" s="4"/>
      <c r="E18" s="13"/>
      <c r="F18" s="43"/>
      <c r="G18" s="95"/>
      <c r="I18" s="139"/>
      <c r="J18" s="124"/>
    </row>
    <row r="19" spans="1:10" ht="15" customHeight="1" x14ac:dyDescent="0.25">
      <c r="A19" s="138"/>
      <c r="B19" s="54"/>
      <c r="C19" s="43"/>
      <c r="D19" s="4"/>
      <c r="E19" s="13"/>
      <c r="F19" s="25"/>
      <c r="G19" s="136"/>
      <c r="I19" s="139"/>
      <c r="J19" s="124"/>
    </row>
    <row r="20" spans="1:10" ht="15" customHeight="1" x14ac:dyDescent="0.25">
      <c r="A20" s="138"/>
      <c r="B20" s="54"/>
      <c r="C20" s="43"/>
      <c r="D20" s="4"/>
      <c r="E20" s="13"/>
      <c r="F20" s="25"/>
      <c r="G20" s="136"/>
      <c r="H20" s="66"/>
      <c r="I20" s="137"/>
      <c r="J20" s="133"/>
    </row>
    <row r="21" spans="1:10" ht="15" customHeight="1" x14ac:dyDescent="0.25">
      <c r="A21" s="135"/>
      <c r="C21" s="4"/>
      <c r="D21" s="4"/>
      <c r="E21" s="13"/>
      <c r="F21" s="43"/>
      <c r="G21" s="96"/>
      <c r="I21" s="124"/>
      <c r="J21" s="124"/>
    </row>
    <row r="22" spans="1:10" ht="15" customHeight="1" x14ac:dyDescent="0.25">
      <c r="A22" s="135"/>
      <c r="B22" s="54"/>
      <c r="C22" s="4"/>
      <c r="D22" s="4"/>
      <c r="E22" s="13"/>
      <c r="F22" s="25"/>
    </row>
    <row r="23" spans="1:10" ht="15" customHeight="1" x14ac:dyDescent="0.25">
      <c r="A23" s="135"/>
      <c r="B23" s="54"/>
      <c r="C23" s="4"/>
      <c r="D23" s="4"/>
      <c r="E23" s="13"/>
      <c r="F23" s="43"/>
      <c r="G23" s="45"/>
      <c r="I23" s="124"/>
      <c r="J23" s="124"/>
    </row>
    <row r="24" spans="1:10" ht="15" customHeight="1" x14ac:dyDescent="0.25">
      <c r="A24" s="135"/>
      <c r="B24" s="54"/>
      <c r="C24" s="4"/>
      <c r="D24" s="4"/>
      <c r="E24" s="13"/>
      <c r="F24" s="215"/>
      <c r="G24" s="45"/>
      <c r="I24" s="124"/>
      <c r="J24" s="124"/>
    </row>
    <row r="25" spans="1:10" ht="15" customHeight="1" x14ac:dyDescent="0.25">
      <c r="A25" s="135"/>
      <c r="B25" s="54"/>
      <c r="C25" s="4"/>
      <c r="D25" s="4"/>
      <c r="E25" s="13"/>
      <c r="F25" s="25"/>
      <c r="G25" s="45"/>
      <c r="I25" s="124"/>
      <c r="J25" s="124"/>
    </row>
    <row r="26" spans="1:10" ht="15" customHeight="1" x14ac:dyDescent="0.25">
      <c r="A26" s="135"/>
      <c r="C26" s="4"/>
      <c r="D26" s="4"/>
      <c r="E26" s="13"/>
      <c r="F26" s="25"/>
      <c r="G26" s="45"/>
    </row>
    <row r="27" spans="1:10" ht="15" customHeight="1" x14ac:dyDescent="0.25">
      <c r="A27" s="135"/>
      <c r="D27" s="4"/>
      <c r="E27" s="13"/>
      <c r="F27" s="25"/>
      <c r="G27" s="45"/>
      <c r="I27" s="124"/>
      <c r="J27" s="124"/>
    </row>
    <row r="28" spans="1:10" ht="15" customHeight="1" x14ac:dyDescent="0.25">
      <c r="A28" s="135"/>
      <c r="C28" s="4"/>
      <c r="D28" s="4"/>
      <c r="E28" s="13"/>
      <c r="F28" s="25"/>
      <c r="G28" s="45"/>
    </row>
    <row r="29" spans="1:10" ht="15" customHeight="1" x14ac:dyDescent="0.25">
      <c r="A29" s="135"/>
      <c r="C29" s="4"/>
      <c r="D29" s="4"/>
      <c r="E29" s="13"/>
      <c r="F29" s="25"/>
      <c r="G29" s="45"/>
    </row>
    <row r="30" spans="1:10" ht="15" customHeight="1" x14ac:dyDescent="0.25">
      <c r="A30" s="135"/>
      <c r="C30" s="4"/>
      <c r="D30" s="4"/>
      <c r="E30" s="13"/>
      <c r="F30" s="25"/>
      <c r="G30" s="45"/>
    </row>
    <row r="31" spans="1:10" ht="15" customHeight="1" x14ac:dyDescent="0.25">
      <c r="A31" s="135"/>
      <c r="C31" s="4"/>
      <c r="D31" s="4"/>
      <c r="E31" s="13"/>
      <c r="F31" s="25"/>
      <c r="G31" s="45"/>
    </row>
    <row r="32" spans="1:10" ht="15" customHeight="1" x14ac:dyDescent="0.25">
      <c r="A32" s="135"/>
      <c r="C32" s="4"/>
      <c r="D32" s="4"/>
      <c r="E32" s="13"/>
      <c r="F32" s="25"/>
    </row>
    <row r="33" spans="1:6" ht="15" customHeight="1" x14ac:dyDescent="0.25">
      <c r="A33" s="135"/>
      <c r="C33" s="4"/>
      <c r="D33" s="4"/>
      <c r="E33" s="13"/>
      <c r="F33" s="25"/>
    </row>
    <row r="34" spans="1:6" ht="15" customHeight="1" x14ac:dyDescent="0.25">
      <c r="A34" s="135"/>
      <c r="C34" s="4"/>
      <c r="D34" s="4"/>
      <c r="E34" s="13"/>
      <c r="F34" s="25"/>
    </row>
    <row r="35" spans="1:6" ht="15" customHeight="1" x14ac:dyDescent="0.25">
      <c r="A35" s="135"/>
      <c r="C35" s="13"/>
      <c r="D35" s="4"/>
      <c r="E35" s="13"/>
      <c r="F35" s="25"/>
    </row>
    <row r="36" spans="1:6" ht="15" customHeight="1" x14ac:dyDescent="0.25">
      <c r="A36" s="135"/>
      <c r="C36" s="13"/>
      <c r="D36" s="4"/>
      <c r="E36" s="13"/>
      <c r="F36" s="25"/>
    </row>
    <row r="37" spans="1:6" ht="15" customHeight="1" x14ac:dyDescent="0.25">
      <c r="A37" s="135"/>
      <c r="C37" s="13"/>
      <c r="D37" s="4"/>
      <c r="E37" s="13"/>
      <c r="F37" s="25"/>
    </row>
    <row r="38" spans="1:6" ht="15" customHeight="1" x14ac:dyDescent="0.25">
      <c r="A38" s="135"/>
      <c r="C38" s="13"/>
      <c r="D38" s="13"/>
      <c r="E38" s="13"/>
      <c r="F38" s="25"/>
    </row>
    <row r="39" spans="1:6" ht="15" customHeight="1" x14ac:dyDescent="0.25">
      <c r="A39" s="135"/>
      <c r="C39" s="13"/>
      <c r="D39" s="13"/>
      <c r="E39" s="13"/>
      <c r="F39" s="25"/>
    </row>
    <row r="40" spans="1:6" ht="15" customHeight="1" x14ac:dyDescent="0.25">
      <c r="A40" s="135"/>
      <c r="C40" s="13"/>
      <c r="D40" s="13"/>
      <c r="E40" s="13"/>
      <c r="F40" s="25"/>
    </row>
    <row r="41" spans="1:6" x14ac:dyDescent="0.25">
      <c r="A41" s="135"/>
      <c r="C41" s="13"/>
      <c r="D41" s="13"/>
      <c r="E41" s="13"/>
      <c r="F41" s="25"/>
    </row>
    <row r="42" spans="1:6" x14ac:dyDescent="0.25">
      <c r="A42" s="135"/>
      <c r="C42" s="13"/>
      <c r="D42" s="13"/>
      <c r="E42" s="13"/>
      <c r="F42" s="25"/>
    </row>
    <row r="43" spans="1:6" x14ac:dyDescent="0.25">
      <c r="A43" s="135"/>
      <c r="C43" s="13"/>
      <c r="D43" s="13"/>
      <c r="E43" s="13"/>
      <c r="F43" s="25"/>
    </row>
    <row r="44" spans="1:6" x14ac:dyDescent="0.25">
      <c r="A44" s="135"/>
      <c r="C44" s="13"/>
      <c r="D44" s="13"/>
      <c r="E44" s="13"/>
      <c r="F44" s="25"/>
    </row>
    <row r="45" spans="1:6" x14ac:dyDescent="0.25">
      <c r="A45" s="135"/>
      <c r="C45" s="13"/>
      <c r="D45" s="13"/>
      <c r="E45" s="13"/>
      <c r="F45" s="25"/>
    </row>
    <row r="46" spans="1:6" x14ac:dyDescent="0.25">
      <c r="A46" s="135"/>
      <c r="C46" s="13"/>
      <c r="D46" s="13"/>
      <c r="E46" s="13"/>
      <c r="F46" s="25"/>
    </row>
    <row r="47" spans="1:6" x14ac:dyDescent="0.25">
      <c r="A47" s="135"/>
      <c r="C47" s="13"/>
      <c r="D47" s="13"/>
      <c r="E47" s="13"/>
      <c r="F47" s="25"/>
    </row>
    <row r="48" spans="1:6" x14ac:dyDescent="0.25">
      <c r="A48" s="135"/>
      <c r="C48" s="13"/>
      <c r="D48" s="13"/>
      <c r="E48" s="13"/>
      <c r="F48" s="25"/>
    </row>
    <row r="49" spans="1:6" x14ac:dyDescent="0.25">
      <c r="A49" s="135"/>
      <c r="C49" s="13"/>
      <c r="D49" s="13"/>
      <c r="E49" s="13"/>
      <c r="F49" s="25"/>
    </row>
    <row r="50" spans="1:6" x14ac:dyDescent="0.25">
      <c r="A50" s="135"/>
      <c r="C50" s="13"/>
      <c r="D50" s="13"/>
      <c r="E50" s="13"/>
      <c r="F50" s="25"/>
    </row>
    <row r="51" spans="1:6" x14ac:dyDescent="0.25">
      <c r="A51" s="135"/>
      <c r="C51" s="13"/>
      <c r="D51" s="13"/>
      <c r="E51" s="13"/>
      <c r="F51" s="25"/>
    </row>
    <row r="52" spans="1:6" x14ac:dyDescent="0.25">
      <c r="A52" s="135"/>
      <c r="C52" s="13"/>
      <c r="D52" s="13"/>
      <c r="E52" s="13"/>
      <c r="F52" s="25"/>
    </row>
    <row r="53" spans="1:6" x14ac:dyDescent="0.25">
      <c r="A53" s="135"/>
      <c r="C53" s="13"/>
      <c r="D53" s="13"/>
      <c r="E53" s="13"/>
      <c r="F53" s="25"/>
    </row>
    <row r="54" spans="1:6" x14ac:dyDescent="0.25">
      <c r="A54" s="135"/>
      <c r="C54" s="13"/>
      <c r="D54" s="13"/>
      <c r="E54" s="13"/>
      <c r="F54" s="25"/>
    </row>
    <row r="55" spans="1:6" x14ac:dyDescent="0.25">
      <c r="A55" s="135"/>
      <c r="C55" s="13"/>
      <c r="D55" s="13"/>
      <c r="E55" s="13"/>
      <c r="F55" s="25"/>
    </row>
    <row r="56" spans="1:6" x14ac:dyDescent="0.25">
      <c r="A56" s="135"/>
      <c r="C56" s="13"/>
      <c r="D56" s="13"/>
      <c r="E56" s="13"/>
      <c r="F56" s="25"/>
    </row>
    <row r="57" spans="1:6" x14ac:dyDescent="0.25">
      <c r="A57" s="135"/>
      <c r="C57" s="13"/>
      <c r="D57" s="13"/>
      <c r="E57" s="13"/>
      <c r="F57" s="25"/>
    </row>
    <row r="58" spans="1:6" x14ac:dyDescent="0.25">
      <c r="A58" s="135"/>
      <c r="C58" s="13"/>
      <c r="D58" s="13"/>
      <c r="E58" s="13"/>
      <c r="F58" s="25"/>
    </row>
    <row r="59" spans="1:6" x14ac:dyDescent="0.25">
      <c r="A59" s="135"/>
      <c r="C59" s="13"/>
      <c r="D59" s="13"/>
      <c r="E59" s="13"/>
      <c r="F59" s="25"/>
    </row>
    <row r="60" spans="1:6" x14ac:dyDescent="0.25">
      <c r="A60" s="135"/>
      <c r="C60" s="13"/>
      <c r="D60" s="13"/>
      <c r="E60" s="13"/>
      <c r="F60" s="25"/>
    </row>
    <row r="61" spans="1:6" x14ac:dyDescent="0.25">
      <c r="A61" s="135"/>
      <c r="C61" s="13"/>
      <c r="D61" s="13"/>
      <c r="E61" s="13"/>
      <c r="F61" s="25"/>
    </row>
    <row r="62" spans="1:6" x14ac:dyDescent="0.25">
      <c r="A62" s="135"/>
      <c r="C62" s="13"/>
      <c r="D62" s="13"/>
      <c r="E62" s="13"/>
      <c r="F62" s="25"/>
    </row>
    <row r="63" spans="1:6" x14ac:dyDescent="0.25">
      <c r="A63" s="135"/>
      <c r="C63" s="13"/>
      <c r="D63" s="13"/>
      <c r="E63" s="13"/>
      <c r="F63" s="25"/>
    </row>
    <row r="64" spans="1:6" x14ac:dyDescent="0.25">
      <c r="A64" s="135"/>
      <c r="C64" s="13"/>
      <c r="D64" s="13"/>
      <c r="E64" s="13"/>
      <c r="F64" s="25"/>
    </row>
    <row r="65" spans="1:6" x14ac:dyDescent="0.25">
      <c r="A65" s="135"/>
      <c r="C65" s="13"/>
      <c r="D65" s="13"/>
      <c r="E65" s="13"/>
      <c r="F65" s="25"/>
    </row>
    <row r="66" spans="1:6" x14ac:dyDescent="0.25">
      <c r="A66" s="135"/>
      <c r="C66" s="13"/>
      <c r="D66" s="13"/>
      <c r="E66" s="13"/>
      <c r="F66" s="25"/>
    </row>
    <row r="67" spans="1:6" x14ac:dyDescent="0.25">
      <c r="A67" s="135"/>
      <c r="C67" s="13"/>
      <c r="D67" s="13"/>
      <c r="E67" s="13"/>
      <c r="F67" s="25"/>
    </row>
    <row r="68" spans="1:6" x14ac:dyDescent="0.25">
      <c r="C68" s="13"/>
      <c r="D68" s="13"/>
      <c r="E68" s="13"/>
      <c r="F68" s="25"/>
    </row>
    <row r="69" spans="1:6" x14ac:dyDescent="0.25">
      <c r="C69" s="13"/>
      <c r="D69" s="13"/>
      <c r="E69" s="13"/>
      <c r="F69" s="25"/>
    </row>
    <row r="70" spans="1:6" x14ac:dyDescent="0.25">
      <c r="C70" s="13"/>
      <c r="D70" s="13"/>
      <c r="E70" s="13"/>
      <c r="F70" s="25"/>
    </row>
    <row r="71" spans="1:6" x14ac:dyDescent="0.25">
      <c r="C71" s="13"/>
      <c r="D71" s="13"/>
      <c r="E71" s="13"/>
      <c r="F71" s="25"/>
    </row>
    <row r="72" spans="1:6" x14ac:dyDescent="0.25">
      <c r="C72" s="13"/>
      <c r="D72" s="13"/>
      <c r="E72" s="13"/>
      <c r="F72" s="25"/>
    </row>
    <row r="73" spans="1:6" x14ac:dyDescent="0.25">
      <c r="C73" s="13"/>
      <c r="D73" s="13"/>
      <c r="E73" s="13"/>
      <c r="F73" s="25"/>
    </row>
    <row r="74" spans="1:6" x14ac:dyDescent="0.25">
      <c r="C74" s="13"/>
      <c r="D74" s="13"/>
      <c r="E74" s="13"/>
      <c r="F74" s="25"/>
    </row>
    <row r="75" spans="1:6" x14ac:dyDescent="0.25">
      <c r="C75" s="13"/>
      <c r="D75" s="13"/>
      <c r="E75" s="13"/>
      <c r="F75" s="25"/>
    </row>
    <row r="76" spans="1:6" x14ac:dyDescent="0.25">
      <c r="C76" s="13"/>
      <c r="D76" s="13"/>
      <c r="E76" s="13"/>
      <c r="F76" s="25"/>
    </row>
    <row r="77" spans="1:6" x14ac:dyDescent="0.25">
      <c r="C77" s="13"/>
      <c r="D77" s="13"/>
      <c r="E77" s="13"/>
      <c r="F77" s="2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6" orientation="landscape" r:id="rId1"/>
  <headerFooter alignWithMargins="0">
    <oddFooter>&amp;R&amp;"Arial,Italic"&amp;8&amp;D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237CFE-7601-4A78-A154-0994B8C00E5A}">
  <dimension ref="A1:K28"/>
  <sheetViews>
    <sheetView zoomScaleNormal="100" workbookViewId="0">
      <pane ySplit="8" topLeftCell="A9" activePane="bottomLeft" state="frozen"/>
      <selection activeCell="A105" sqref="A105:IV105"/>
      <selection pane="bottomLeft"/>
    </sheetView>
  </sheetViews>
  <sheetFormatPr defaultRowHeight="12.5" x14ac:dyDescent="0.25"/>
  <cols>
    <col min="1" max="1" width="10.54296875" customWidth="1"/>
    <col min="2" max="2" width="84.81640625" customWidth="1"/>
    <col min="3" max="3" width="13.81640625" customWidth="1"/>
    <col min="4" max="4" width="12.26953125" bestFit="1" customWidth="1"/>
    <col min="5" max="5" width="14.26953125" customWidth="1"/>
    <col min="6" max="6" width="16.453125" customWidth="1"/>
    <col min="7" max="7" width="11.7265625" customWidth="1"/>
  </cols>
  <sheetData>
    <row r="1" spans="1:11" ht="13" x14ac:dyDescent="0.3">
      <c r="A1" s="514" t="s">
        <v>871</v>
      </c>
      <c r="E1" s="491">
        <v>16000</v>
      </c>
    </row>
    <row r="2" spans="1:11" ht="16" thickBot="1" x14ac:dyDescent="0.4">
      <c r="A2" s="40" t="s">
        <v>61</v>
      </c>
      <c r="B2" s="15"/>
      <c r="C2" s="59" t="s">
        <v>25</v>
      </c>
      <c r="D2" s="83"/>
      <c r="E2" s="359">
        <f>E1-C5</f>
        <v>3.4099999999998545</v>
      </c>
    </row>
    <row r="3" spans="1:11" ht="13.5" thickTop="1" x14ac:dyDescent="0.3">
      <c r="A3" s="56" t="s">
        <v>753</v>
      </c>
      <c r="B3" s="18" t="s">
        <v>870</v>
      </c>
      <c r="C3" s="24"/>
      <c r="D3" s="24"/>
      <c r="E3" s="38"/>
    </row>
    <row r="4" spans="1:11" ht="13" x14ac:dyDescent="0.3">
      <c r="A4" s="57"/>
      <c r="B4" s="18"/>
      <c r="C4" s="24"/>
      <c r="D4" s="24"/>
      <c r="E4" s="38"/>
    </row>
    <row r="5" spans="1:11" ht="13" x14ac:dyDescent="0.3">
      <c r="A5" s="57"/>
      <c r="B5" s="59" t="s">
        <v>21</v>
      </c>
      <c r="C5" s="490">
        <f>SUM(D7:D27)</f>
        <v>15996.59</v>
      </c>
      <c r="D5" s="24"/>
      <c r="E5" s="360">
        <f>SUM(C7:C27)</f>
        <v>145111.13999999998</v>
      </c>
    </row>
    <row r="6" spans="1:11" ht="43.5" customHeight="1" x14ac:dyDescent="0.25">
      <c r="A6" s="489" t="s">
        <v>18</v>
      </c>
      <c r="B6" s="302" t="s">
        <v>19</v>
      </c>
      <c r="C6" s="486" t="s">
        <v>869</v>
      </c>
      <c r="D6" s="60" t="s">
        <v>23</v>
      </c>
      <c r="E6" s="60" t="s">
        <v>24</v>
      </c>
      <c r="F6" s="92" t="s">
        <v>44</v>
      </c>
      <c r="G6" s="107" t="s">
        <v>2</v>
      </c>
      <c r="H6" s="92" t="s">
        <v>20</v>
      </c>
      <c r="I6" s="487" t="s">
        <v>0</v>
      </c>
    </row>
    <row r="7" spans="1:11" x14ac:dyDescent="0.25">
      <c r="B7" s="81" t="s">
        <v>883</v>
      </c>
      <c r="C7" s="361">
        <v>475</v>
      </c>
      <c r="D7" s="361">
        <v>475</v>
      </c>
      <c r="E7" s="488" t="s">
        <v>339</v>
      </c>
      <c r="F7" s="46">
        <v>43191</v>
      </c>
      <c r="H7" t="s">
        <v>725</v>
      </c>
    </row>
    <row r="8" spans="1:11" s="321" customFormat="1" x14ac:dyDescent="0.25">
      <c r="A8" t="s">
        <v>711</v>
      </c>
      <c r="B8" s="81" t="s">
        <v>884</v>
      </c>
      <c r="C8" s="361">
        <v>2500</v>
      </c>
      <c r="D8" s="361">
        <v>2000</v>
      </c>
      <c r="E8" s="488" t="s">
        <v>339</v>
      </c>
      <c r="F8" s="46">
        <v>43216</v>
      </c>
      <c r="G8"/>
      <c r="H8" t="s">
        <v>725</v>
      </c>
      <c r="I8"/>
      <c r="J8"/>
      <c r="K8"/>
    </row>
    <row r="9" spans="1:11" x14ac:dyDescent="0.25">
      <c r="B9" t="s">
        <v>885</v>
      </c>
      <c r="C9" s="361">
        <v>1200</v>
      </c>
      <c r="D9" s="361">
        <v>1200</v>
      </c>
      <c r="E9" s="488" t="s">
        <v>339</v>
      </c>
      <c r="F9" s="46">
        <v>43199</v>
      </c>
      <c r="H9" t="s">
        <v>725</v>
      </c>
    </row>
    <row r="10" spans="1:11" s="321" customFormat="1" x14ac:dyDescent="0.25">
      <c r="A10" t="s">
        <v>712</v>
      </c>
      <c r="B10" t="s">
        <v>886</v>
      </c>
      <c r="C10" s="361">
        <v>81.319999999999993</v>
      </c>
      <c r="D10" s="361">
        <v>81.319999999999993</v>
      </c>
      <c r="E10" s="488" t="s">
        <v>339</v>
      </c>
      <c r="F10" s="46">
        <v>43220</v>
      </c>
      <c r="G10"/>
      <c r="H10" t="s">
        <v>725</v>
      </c>
      <c r="I10"/>
      <c r="J10"/>
      <c r="K10"/>
    </row>
    <row r="11" spans="1:11" s="321" customFormat="1" x14ac:dyDescent="0.25">
      <c r="A11" t="s">
        <v>713</v>
      </c>
      <c r="B11" t="s">
        <v>887</v>
      </c>
      <c r="C11" s="361">
        <v>35000</v>
      </c>
      <c r="D11" s="361">
        <v>750</v>
      </c>
      <c r="E11" s="488" t="s">
        <v>339</v>
      </c>
      <c r="F11" s="46">
        <v>43262</v>
      </c>
      <c r="G11"/>
      <c r="H11" t="s">
        <v>725</v>
      </c>
      <c r="I11"/>
      <c r="J11"/>
      <c r="K11"/>
    </row>
    <row r="12" spans="1:11" s="321" customFormat="1" x14ac:dyDescent="0.25">
      <c r="A12" t="s">
        <v>714</v>
      </c>
      <c r="B12" t="s">
        <v>888</v>
      </c>
      <c r="C12" s="361">
        <v>2113.5</v>
      </c>
      <c r="D12" s="361">
        <v>658.75</v>
      </c>
      <c r="E12" s="488" t="s">
        <v>339</v>
      </c>
      <c r="F12" s="46">
        <v>43262</v>
      </c>
      <c r="G12"/>
      <c r="H12" t="s">
        <v>725</v>
      </c>
      <c r="I12"/>
      <c r="J12"/>
      <c r="K12"/>
    </row>
    <row r="13" spans="1:11" s="321" customFormat="1" x14ac:dyDescent="0.25">
      <c r="A13" t="s">
        <v>715</v>
      </c>
      <c r="B13" t="s">
        <v>853</v>
      </c>
      <c r="C13" s="361">
        <v>2209</v>
      </c>
      <c r="D13" s="361">
        <v>1100</v>
      </c>
      <c r="E13" s="488" t="s">
        <v>339</v>
      </c>
      <c r="F13" s="46">
        <v>43279</v>
      </c>
      <c r="G13" s="81" t="s">
        <v>727</v>
      </c>
      <c r="H13" t="s">
        <v>725</v>
      </c>
      <c r="I13"/>
      <c r="J13"/>
      <c r="K13"/>
    </row>
    <row r="14" spans="1:11" s="321" customFormat="1" x14ac:dyDescent="0.25">
      <c r="A14" t="s">
        <v>716</v>
      </c>
      <c r="B14" t="s">
        <v>889</v>
      </c>
      <c r="C14" s="361">
        <v>67463</v>
      </c>
      <c r="D14" s="361">
        <v>1000</v>
      </c>
      <c r="E14" s="488" t="s">
        <v>339</v>
      </c>
      <c r="F14" s="46">
        <v>43279</v>
      </c>
      <c r="G14"/>
      <c r="H14" t="s">
        <v>725</v>
      </c>
      <c r="I14"/>
      <c r="J14"/>
      <c r="K14"/>
    </row>
    <row r="15" spans="1:11" s="321" customFormat="1" x14ac:dyDescent="0.25">
      <c r="A15" t="s">
        <v>717</v>
      </c>
      <c r="B15" t="s">
        <v>890</v>
      </c>
      <c r="C15" s="361">
        <v>8154.8</v>
      </c>
      <c r="D15" s="361">
        <v>1500</v>
      </c>
      <c r="E15" s="488" t="s">
        <v>339</v>
      </c>
      <c r="F15" s="46">
        <v>43277</v>
      </c>
      <c r="G15"/>
      <c r="H15" t="s">
        <v>725</v>
      </c>
      <c r="I15"/>
      <c r="J15"/>
      <c r="K15"/>
    </row>
    <row r="16" spans="1:11" x14ac:dyDescent="0.25">
      <c r="B16" t="s">
        <v>891</v>
      </c>
      <c r="C16" s="361">
        <v>400</v>
      </c>
      <c r="D16" s="361">
        <v>200</v>
      </c>
      <c r="E16" s="488" t="s">
        <v>339</v>
      </c>
      <c r="F16" s="46">
        <v>43279</v>
      </c>
      <c r="H16" t="s">
        <v>725</v>
      </c>
    </row>
    <row r="17" spans="1:11" s="321" customFormat="1" x14ac:dyDescent="0.25">
      <c r="A17" t="s">
        <v>718</v>
      </c>
      <c r="B17" t="s">
        <v>892</v>
      </c>
      <c r="C17" s="361">
        <v>8241</v>
      </c>
      <c r="D17" s="361">
        <v>1000</v>
      </c>
      <c r="E17" s="488" t="s">
        <v>339</v>
      </c>
      <c r="F17" s="46">
        <v>43325</v>
      </c>
      <c r="G17"/>
      <c r="H17" t="s">
        <v>725</v>
      </c>
      <c r="I17"/>
      <c r="J17"/>
      <c r="K17"/>
    </row>
    <row r="18" spans="1:11" s="321" customFormat="1" x14ac:dyDescent="0.25">
      <c r="A18" t="s">
        <v>719</v>
      </c>
      <c r="B18" t="s">
        <v>893</v>
      </c>
      <c r="C18" s="361">
        <v>7212</v>
      </c>
      <c r="D18" s="362">
        <v>1750</v>
      </c>
      <c r="E18" s="488" t="s">
        <v>339</v>
      </c>
      <c r="F18" s="46">
        <v>43381</v>
      </c>
      <c r="G18"/>
      <c r="H18" t="s">
        <v>725</v>
      </c>
      <c r="I18"/>
      <c r="J18"/>
      <c r="K18"/>
    </row>
    <row r="19" spans="1:11" x14ac:dyDescent="0.25">
      <c r="B19" t="s">
        <v>894</v>
      </c>
      <c r="C19" s="361">
        <v>20</v>
      </c>
      <c r="D19" s="361">
        <v>20</v>
      </c>
      <c r="E19" s="488" t="s">
        <v>339</v>
      </c>
      <c r="F19" s="46">
        <v>43348</v>
      </c>
      <c r="H19" t="s">
        <v>725</v>
      </c>
    </row>
    <row r="20" spans="1:11" x14ac:dyDescent="0.25">
      <c r="B20" t="s">
        <v>895</v>
      </c>
      <c r="C20" s="361">
        <v>52</v>
      </c>
      <c r="D20" s="361">
        <v>52</v>
      </c>
      <c r="E20" s="488" t="s">
        <v>339</v>
      </c>
      <c r="F20" s="46">
        <v>43349</v>
      </c>
      <c r="H20" t="s">
        <v>725</v>
      </c>
    </row>
    <row r="21" spans="1:11" s="321" customFormat="1" x14ac:dyDescent="0.25">
      <c r="A21" t="s">
        <v>720</v>
      </c>
      <c r="B21" t="s">
        <v>896</v>
      </c>
      <c r="C21" s="361">
        <v>1500</v>
      </c>
      <c r="D21" s="361">
        <v>1000</v>
      </c>
      <c r="E21" s="488" t="s">
        <v>339</v>
      </c>
      <c r="F21" s="46">
        <v>43381</v>
      </c>
      <c r="G21"/>
      <c r="H21" t="s">
        <v>725</v>
      </c>
      <c r="I21"/>
      <c r="J21"/>
      <c r="K21"/>
    </row>
    <row r="22" spans="1:11" ht="14.25" customHeight="1" x14ac:dyDescent="0.25">
      <c r="B22" t="s">
        <v>891</v>
      </c>
      <c r="C22" s="361">
        <v>480</v>
      </c>
      <c r="D22" s="361">
        <v>400</v>
      </c>
      <c r="E22" s="488" t="s">
        <v>339</v>
      </c>
      <c r="F22" s="46">
        <v>43444</v>
      </c>
      <c r="H22" t="s">
        <v>725</v>
      </c>
    </row>
    <row r="23" spans="1:11" s="321" customFormat="1" x14ac:dyDescent="0.25">
      <c r="A23" t="s">
        <v>721</v>
      </c>
      <c r="B23" t="s">
        <v>897</v>
      </c>
      <c r="C23" s="361">
        <v>200</v>
      </c>
      <c r="D23" s="361">
        <v>200</v>
      </c>
      <c r="E23" s="488" t="s">
        <v>339</v>
      </c>
      <c r="F23" s="46">
        <v>43481</v>
      </c>
      <c r="G23"/>
      <c r="H23" t="s">
        <v>725</v>
      </c>
      <c r="I23"/>
      <c r="J23"/>
      <c r="K23"/>
    </row>
    <row r="24" spans="1:11" s="321" customFormat="1" x14ac:dyDescent="0.25">
      <c r="A24" t="s">
        <v>722</v>
      </c>
      <c r="B24" t="s">
        <v>898</v>
      </c>
      <c r="C24" s="361">
        <v>6000</v>
      </c>
      <c r="D24" s="361">
        <v>1000</v>
      </c>
      <c r="E24" s="488" t="s">
        <v>339</v>
      </c>
      <c r="F24" s="46">
        <v>43481</v>
      </c>
      <c r="G24"/>
      <c r="H24" t="s">
        <v>725</v>
      </c>
      <c r="I24"/>
      <c r="J24"/>
      <c r="K24"/>
    </row>
    <row r="25" spans="1:11" s="321" customFormat="1" x14ac:dyDescent="0.25">
      <c r="A25" t="s">
        <v>723</v>
      </c>
      <c r="B25" t="s">
        <v>899</v>
      </c>
      <c r="C25" s="361">
        <v>800</v>
      </c>
      <c r="D25" s="361">
        <v>800</v>
      </c>
      <c r="E25" s="488" t="s">
        <v>339</v>
      </c>
      <c r="F25" s="46">
        <v>43551</v>
      </c>
      <c r="G25"/>
      <c r="H25" t="s">
        <v>725</v>
      </c>
      <c r="I25"/>
      <c r="J25"/>
      <c r="K25"/>
    </row>
    <row r="26" spans="1:11" x14ac:dyDescent="0.25">
      <c r="B26" t="s">
        <v>900</v>
      </c>
      <c r="C26" s="361">
        <v>309.52</v>
      </c>
      <c r="D26" s="361">
        <v>309.52</v>
      </c>
      <c r="E26" s="488" t="s">
        <v>339</v>
      </c>
      <c r="F26" s="46">
        <v>43553</v>
      </c>
      <c r="H26" t="s">
        <v>725</v>
      </c>
    </row>
    <row r="27" spans="1:11" s="321" customFormat="1" x14ac:dyDescent="0.25">
      <c r="A27" t="s">
        <v>724</v>
      </c>
      <c r="B27" t="s">
        <v>901</v>
      </c>
      <c r="C27" s="361">
        <v>700</v>
      </c>
      <c r="D27" s="361">
        <v>500</v>
      </c>
      <c r="E27" s="488" t="s">
        <v>339</v>
      </c>
      <c r="F27" s="46">
        <v>43381</v>
      </c>
      <c r="G27"/>
      <c r="H27"/>
      <c r="I27"/>
      <c r="J27"/>
      <c r="K27"/>
    </row>
    <row r="28" spans="1:11" s="322" customFormat="1" ht="14.5" x14ac:dyDescent="0.35">
      <c r="D28" s="363"/>
      <c r="E28" s="363"/>
      <c r="F28" s="363" t="s">
        <v>726</v>
      </c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4" orientation="landscape" r:id="rId1"/>
  <headerFooter alignWithMargins="0">
    <oddFooter>&amp;R&amp;"Arial,Italic"&amp;8&amp;D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86959-FF73-41DD-A362-0902BBEAAACA}">
  <dimension ref="A1:M77"/>
  <sheetViews>
    <sheetView zoomScaleNormal="100" workbookViewId="0">
      <selection activeCell="G13" sqref="G13"/>
    </sheetView>
  </sheetViews>
  <sheetFormatPr defaultColWidth="9.1796875" defaultRowHeight="12.5" x14ac:dyDescent="0.25"/>
  <cols>
    <col min="1" max="1" width="11" style="2" customWidth="1"/>
    <col min="2" max="2" width="60.7265625" style="2" customWidth="1"/>
    <col min="3" max="3" width="18.453125" customWidth="1"/>
    <col min="4" max="4" width="14.1796875" customWidth="1"/>
    <col min="5" max="5" width="1.81640625" customWidth="1"/>
    <col min="6" max="6" width="14.81640625" style="5" customWidth="1"/>
    <col min="7" max="7" width="13" customWidth="1"/>
    <col min="8" max="9" width="11.1796875" style="1" customWidth="1"/>
    <col min="10" max="10" width="20.1796875" customWidth="1"/>
    <col min="13" max="13" width="7.81640625" hidden="1" customWidth="1"/>
    <col min="14" max="14" width="14.26953125" customWidth="1"/>
  </cols>
  <sheetData>
    <row r="1" spans="1:12" x14ac:dyDescent="0.25">
      <c r="A1" s="158" t="s">
        <v>573</v>
      </c>
      <c r="B1" s="159"/>
      <c r="C1" s="160"/>
      <c r="D1" s="160"/>
      <c r="E1" s="160"/>
      <c r="F1" s="161"/>
      <c r="G1" s="162"/>
      <c r="H1" s="163"/>
      <c r="I1" s="163"/>
      <c r="J1" s="164"/>
    </row>
    <row r="2" spans="1:12" ht="19.5" customHeight="1" thickBot="1" x14ac:dyDescent="0.4">
      <c r="A2" s="165" t="s">
        <v>63</v>
      </c>
      <c r="B2" s="166"/>
      <c r="C2" s="120"/>
      <c r="D2" s="167" t="s">
        <v>25</v>
      </c>
      <c r="E2" s="167"/>
      <c r="F2" s="168">
        <f>16000-D5</f>
        <v>-304.36000000000058</v>
      </c>
      <c r="G2" s="169"/>
      <c r="H2" s="163"/>
      <c r="I2" s="163"/>
      <c r="J2" s="164"/>
    </row>
    <row r="3" spans="1:12" ht="13.5" thickTop="1" x14ac:dyDescent="0.3">
      <c r="A3" s="170" t="s">
        <v>8</v>
      </c>
      <c r="B3" s="171" t="s">
        <v>50</v>
      </c>
      <c r="C3" s="172"/>
      <c r="D3" s="172"/>
      <c r="E3" s="172"/>
      <c r="F3" s="173"/>
      <c r="G3" s="163"/>
      <c r="H3" s="163"/>
      <c r="I3" s="163"/>
      <c r="J3" s="174"/>
    </row>
    <row r="4" spans="1:12" ht="13" x14ac:dyDescent="0.3">
      <c r="A4" s="175"/>
      <c r="B4" s="176" t="s">
        <v>28</v>
      </c>
      <c r="C4" s="171"/>
      <c r="D4" s="172"/>
      <c r="E4" s="172"/>
      <c r="F4" s="173"/>
      <c r="G4" s="163"/>
      <c r="H4" s="163"/>
      <c r="I4" s="163"/>
      <c r="J4" s="174"/>
    </row>
    <row r="5" spans="1:12" ht="13" x14ac:dyDescent="0.3">
      <c r="A5" s="175"/>
      <c r="B5" s="171"/>
      <c r="C5" s="177" t="s">
        <v>21</v>
      </c>
      <c r="D5" s="178">
        <f>SUM(D8:D84)</f>
        <v>16304.36</v>
      </c>
      <c r="E5" s="160"/>
      <c r="F5" s="179"/>
      <c r="G5" s="163"/>
      <c r="H5" s="163"/>
      <c r="I5" s="163"/>
      <c r="J5" s="174"/>
    </row>
    <row r="6" spans="1:12" ht="6" customHeight="1" x14ac:dyDescent="0.3">
      <c r="A6" s="175"/>
      <c r="B6" s="171"/>
      <c r="C6" s="171"/>
      <c r="D6" s="172"/>
      <c r="E6" s="172"/>
      <c r="F6" s="173"/>
      <c r="G6" s="163"/>
      <c r="H6" s="163"/>
      <c r="I6" s="163"/>
      <c r="J6" s="174"/>
    </row>
    <row r="7" spans="1:12" s="76" customFormat="1" ht="35.25" customHeight="1" x14ac:dyDescent="0.25">
      <c r="A7" s="180" t="s">
        <v>18</v>
      </c>
      <c r="B7" s="181" t="s">
        <v>19</v>
      </c>
      <c r="C7" s="182" t="s">
        <v>22</v>
      </c>
      <c r="D7" s="183" t="s">
        <v>23</v>
      </c>
      <c r="E7" s="183"/>
      <c r="F7" s="183" t="s">
        <v>24</v>
      </c>
      <c r="G7" s="184" t="s">
        <v>44</v>
      </c>
      <c r="H7" s="181" t="s">
        <v>2</v>
      </c>
      <c r="I7" s="181" t="s">
        <v>705</v>
      </c>
      <c r="J7" s="181" t="s">
        <v>20</v>
      </c>
      <c r="L7" s="11"/>
    </row>
    <row r="8" spans="1:12" ht="13" x14ac:dyDescent="0.3">
      <c r="A8" s="108" t="s">
        <v>837</v>
      </c>
      <c r="B8" s="81" t="s">
        <v>75</v>
      </c>
      <c r="C8" s="48">
        <v>1000</v>
      </c>
      <c r="D8" s="49">
        <v>125</v>
      </c>
      <c r="E8" s="25"/>
      <c r="F8" s="49">
        <v>875</v>
      </c>
      <c r="G8" s="45">
        <v>43245</v>
      </c>
      <c r="H8" s="282"/>
      <c r="I8" s="45">
        <v>43245</v>
      </c>
      <c r="J8" s="42" t="s">
        <v>65</v>
      </c>
    </row>
    <row r="9" spans="1:12" ht="13" x14ac:dyDescent="0.3">
      <c r="A9" s="108" t="s">
        <v>838</v>
      </c>
      <c r="B9" s="81" t="s">
        <v>70</v>
      </c>
      <c r="C9" s="4">
        <v>3740</v>
      </c>
      <c r="D9" s="4">
        <v>200</v>
      </c>
      <c r="E9" s="4"/>
      <c r="F9" s="65">
        <v>3540</v>
      </c>
      <c r="G9" s="45">
        <v>43263</v>
      </c>
      <c r="H9" s="66"/>
      <c r="I9" s="45">
        <v>43263</v>
      </c>
      <c r="J9" s="42" t="s">
        <v>65</v>
      </c>
    </row>
    <row r="10" spans="1:12" ht="13" x14ac:dyDescent="0.3">
      <c r="A10" s="108" t="s">
        <v>839</v>
      </c>
      <c r="B10" s="81" t="s">
        <v>83</v>
      </c>
      <c r="C10" s="4">
        <v>9830.1</v>
      </c>
      <c r="D10" s="80">
        <v>2500</v>
      </c>
      <c r="E10" s="4"/>
      <c r="F10" s="43">
        <v>4830.1000000000004</v>
      </c>
      <c r="G10" s="45">
        <v>43286</v>
      </c>
      <c r="I10" s="45">
        <v>43286</v>
      </c>
      <c r="J10" s="42" t="s">
        <v>84</v>
      </c>
    </row>
    <row r="11" spans="1:12" ht="13" x14ac:dyDescent="0.3">
      <c r="A11" s="108" t="s">
        <v>840</v>
      </c>
      <c r="B11" s="81" t="s">
        <v>85</v>
      </c>
      <c r="C11" s="80">
        <v>4004</v>
      </c>
      <c r="D11" s="80">
        <v>250</v>
      </c>
      <c r="E11" s="80"/>
      <c r="F11" s="82">
        <v>1300</v>
      </c>
      <c r="G11" s="96">
        <v>43287</v>
      </c>
      <c r="I11" s="96">
        <v>43287</v>
      </c>
      <c r="J11" s="42" t="s">
        <v>65</v>
      </c>
    </row>
    <row r="12" spans="1:12" ht="13" x14ac:dyDescent="0.3">
      <c r="A12" s="317" t="s">
        <v>841</v>
      </c>
      <c r="B12" s="111" t="s">
        <v>144</v>
      </c>
      <c r="C12" s="48">
        <v>1000</v>
      </c>
      <c r="D12" s="49">
        <v>200</v>
      </c>
      <c r="E12" s="25"/>
      <c r="F12" s="49">
        <v>5500</v>
      </c>
      <c r="G12" s="187">
        <v>43356</v>
      </c>
      <c r="H12" s="143"/>
      <c r="I12" s="187">
        <v>43356</v>
      </c>
      <c r="J12" s="42" t="s">
        <v>65</v>
      </c>
    </row>
    <row r="13" spans="1:12" ht="13" x14ac:dyDescent="0.3">
      <c r="A13" s="108" t="s">
        <v>842</v>
      </c>
      <c r="B13" s="81" t="s">
        <v>244</v>
      </c>
      <c r="C13" s="4">
        <v>4800</v>
      </c>
      <c r="D13" s="80">
        <v>800</v>
      </c>
      <c r="E13" s="4"/>
      <c r="F13" s="65" t="s">
        <v>339</v>
      </c>
      <c r="G13" s="45">
        <v>43488</v>
      </c>
      <c r="H13" s="143"/>
      <c r="I13" s="45">
        <v>43488</v>
      </c>
      <c r="J13" s="42" t="s">
        <v>65</v>
      </c>
    </row>
    <row r="14" spans="1:12" ht="13" x14ac:dyDescent="0.3">
      <c r="A14" s="403" t="s">
        <v>843</v>
      </c>
      <c r="B14" s="130" t="s">
        <v>245</v>
      </c>
      <c r="C14" s="65">
        <v>1000</v>
      </c>
      <c r="D14" s="65">
        <v>750</v>
      </c>
      <c r="E14" s="65"/>
      <c r="F14" s="65" t="s">
        <v>339</v>
      </c>
      <c r="G14" s="45">
        <v>43489</v>
      </c>
      <c r="H14" s="143"/>
      <c r="I14" s="45">
        <v>43489</v>
      </c>
      <c r="J14" s="42" t="s">
        <v>65</v>
      </c>
    </row>
    <row r="15" spans="1:12" ht="13" x14ac:dyDescent="0.3">
      <c r="A15" s="403" t="s">
        <v>772</v>
      </c>
      <c r="B15" s="130" t="s">
        <v>246</v>
      </c>
      <c r="C15" s="65">
        <v>400</v>
      </c>
      <c r="D15" s="65">
        <v>400</v>
      </c>
      <c r="E15" s="65"/>
      <c r="F15" s="65" t="s">
        <v>339</v>
      </c>
      <c r="G15" s="45">
        <v>43570</v>
      </c>
      <c r="H15" s="143"/>
      <c r="I15" s="45">
        <v>43570</v>
      </c>
      <c r="J15" s="42" t="s">
        <v>565</v>
      </c>
    </row>
    <row r="16" spans="1:12" ht="13" x14ac:dyDescent="0.3">
      <c r="A16" s="108" t="s">
        <v>772</v>
      </c>
      <c r="B16" s="54" t="s">
        <v>576</v>
      </c>
      <c r="C16" s="4">
        <v>4169</v>
      </c>
      <c r="D16" s="80">
        <v>4169</v>
      </c>
      <c r="E16" s="4"/>
      <c r="F16" s="65" t="s">
        <v>339</v>
      </c>
      <c r="G16" s="45">
        <v>43553</v>
      </c>
      <c r="H16" s="143"/>
      <c r="I16" s="45">
        <v>43553</v>
      </c>
      <c r="J16" s="42" t="s">
        <v>565</v>
      </c>
    </row>
    <row r="17" spans="1:10" ht="13" x14ac:dyDescent="0.3">
      <c r="A17" s="108" t="s">
        <v>772</v>
      </c>
      <c r="B17" s="81" t="s">
        <v>577</v>
      </c>
      <c r="C17" s="4">
        <v>453</v>
      </c>
      <c r="D17" s="80">
        <v>453</v>
      </c>
      <c r="E17" s="4"/>
      <c r="F17" s="65" t="s">
        <v>339</v>
      </c>
      <c r="G17" s="45">
        <v>43482</v>
      </c>
      <c r="H17" s="143"/>
      <c r="I17" s="45">
        <v>43482</v>
      </c>
      <c r="J17" s="42" t="s">
        <v>565</v>
      </c>
    </row>
    <row r="18" spans="1:10" ht="13" x14ac:dyDescent="0.3">
      <c r="A18" s="108" t="s">
        <v>772</v>
      </c>
      <c r="B18" s="81" t="s">
        <v>578</v>
      </c>
      <c r="C18" s="4">
        <v>557.36</v>
      </c>
      <c r="D18" s="80">
        <v>557.36</v>
      </c>
      <c r="E18" s="4"/>
      <c r="F18" s="65" t="s">
        <v>339</v>
      </c>
      <c r="G18" s="45">
        <v>43524</v>
      </c>
      <c r="H18" s="143"/>
      <c r="I18" s="45">
        <v>43524</v>
      </c>
      <c r="J18" s="42" t="s">
        <v>565</v>
      </c>
    </row>
    <row r="19" spans="1:10" ht="13" x14ac:dyDescent="0.3">
      <c r="A19" s="108" t="s">
        <v>844</v>
      </c>
      <c r="B19" s="81" t="s">
        <v>579</v>
      </c>
      <c r="C19" s="4">
        <v>3900</v>
      </c>
      <c r="D19" s="4">
        <v>3900</v>
      </c>
      <c r="E19" s="4"/>
      <c r="F19" s="65" t="s">
        <v>339</v>
      </c>
      <c r="G19" s="45">
        <v>43552</v>
      </c>
      <c r="H19" s="143"/>
      <c r="I19" s="45">
        <v>43552</v>
      </c>
      <c r="J19" s="42" t="s">
        <v>65</v>
      </c>
    </row>
    <row r="20" spans="1:10" ht="13" x14ac:dyDescent="0.3">
      <c r="A20" s="108" t="s">
        <v>845</v>
      </c>
      <c r="B20" s="54" t="s">
        <v>580</v>
      </c>
      <c r="C20" s="4">
        <v>2000</v>
      </c>
      <c r="D20" s="4">
        <v>2000</v>
      </c>
      <c r="E20" s="4"/>
      <c r="F20" s="65" t="s">
        <v>339</v>
      </c>
      <c r="G20" s="45" t="s">
        <v>581</v>
      </c>
      <c r="H20" s="143"/>
      <c r="I20" s="45" t="s">
        <v>581</v>
      </c>
      <c r="J20" s="286" t="s">
        <v>65</v>
      </c>
    </row>
    <row r="21" spans="1:10" x14ac:dyDescent="0.25">
      <c r="A21" s="94"/>
      <c r="B21" s="81"/>
      <c r="C21" s="4"/>
      <c r="D21" s="4"/>
      <c r="E21" s="4"/>
      <c r="F21" s="65"/>
      <c r="G21" s="45"/>
      <c r="H21" s="143"/>
      <c r="I21" s="143"/>
      <c r="J21" s="94"/>
    </row>
    <row r="22" spans="1:10" x14ac:dyDescent="0.25">
      <c r="A22" s="117"/>
      <c r="B22" s="117"/>
      <c r="C22" s="115"/>
      <c r="D22" s="115"/>
      <c r="E22" s="116"/>
      <c r="F22" s="116"/>
      <c r="G22" s="120"/>
      <c r="H22" s="120"/>
      <c r="I22" s="120"/>
      <c r="J22" s="120"/>
    </row>
    <row r="23" spans="1:10" x14ac:dyDescent="0.25">
      <c r="A23" s="117"/>
      <c r="B23" s="117"/>
      <c r="C23" s="115"/>
      <c r="D23" s="115"/>
      <c r="E23" s="116"/>
      <c r="F23" s="116"/>
      <c r="G23" s="118"/>
      <c r="H23" s="119"/>
      <c r="I23" s="119"/>
      <c r="J23" s="118"/>
    </row>
    <row r="24" spans="1:10" x14ac:dyDescent="0.25">
      <c r="A24" s="117"/>
      <c r="B24" s="117"/>
      <c r="C24" s="115"/>
      <c r="D24" s="115"/>
      <c r="E24" s="116"/>
      <c r="F24" s="116"/>
      <c r="G24" s="118"/>
      <c r="H24" s="119"/>
      <c r="I24" s="119"/>
      <c r="J24" s="118"/>
    </row>
    <row r="25" spans="1:10" x14ac:dyDescent="0.25">
      <c r="A25" s="117"/>
      <c r="B25" s="117"/>
      <c r="C25" s="115"/>
      <c r="D25" s="115"/>
      <c r="E25" s="116"/>
      <c r="F25" s="116"/>
      <c r="G25" s="118"/>
      <c r="H25" s="119"/>
      <c r="I25" s="119"/>
      <c r="J25" s="118"/>
    </row>
    <row r="26" spans="1:10" x14ac:dyDescent="0.25">
      <c r="A26" s="117"/>
      <c r="B26" s="117"/>
      <c r="C26" s="115"/>
      <c r="D26" s="115"/>
      <c r="E26" s="116"/>
      <c r="F26" s="116"/>
      <c r="G26" s="118"/>
      <c r="H26" s="119"/>
      <c r="I26" s="119"/>
      <c r="J26" s="120"/>
    </row>
    <row r="27" spans="1:10" x14ac:dyDescent="0.25">
      <c r="A27" s="117"/>
      <c r="B27" s="117"/>
      <c r="C27" s="120"/>
      <c r="D27" s="115"/>
      <c r="E27" s="116"/>
      <c r="F27" s="116"/>
      <c r="G27" s="118"/>
      <c r="H27" s="119"/>
      <c r="I27" s="119"/>
      <c r="J27" s="118"/>
    </row>
    <row r="28" spans="1:10" x14ac:dyDescent="0.25">
      <c r="C28" s="13"/>
      <c r="D28" s="13"/>
      <c r="E28" s="13"/>
      <c r="F28" s="25"/>
    </row>
    <row r="29" spans="1:10" x14ac:dyDescent="0.25">
      <c r="C29" s="13"/>
      <c r="D29" s="13"/>
      <c r="E29" s="13"/>
      <c r="F29" s="25"/>
    </row>
    <row r="30" spans="1:10" x14ac:dyDescent="0.25">
      <c r="C30" s="13"/>
      <c r="D30" s="13"/>
      <c r="E30" s="13"/>
      <c r="F30" s="25"/>
    </row>
    <row r="31" spans="1:10" x14ac:dyDescent="0.25">
      <c r="C31" s="13"/>
      <c r="D31" s="13"/>
      <c r="E31" s="13"/>
      <c r="F31" s="25"/>
    </row>
    <row r="32" spans="1:10" x14ac:dyDescent="0.25">
      <c r="C32" s="13"/>
      <c r="D32" s="13"/>
      <c r="E32" s="13"/>
      <c r="F32" s="25"/>
    </row>
    <row r="33" spans="3:6" x14ac:dyDescent="0.25">
      <c r="C33" s="13"/>
      <c r="D33" s="13"/>
      <c r="E33" s="13"/>
      <c r="F33" s="25"/>
    </row>
    <row r="34" spans="3:6" x14ac:dyDescent="0.25">
      <c r="C34" s="13"/>
      <c r="D34" s="13"/>
      <c r="E34" s="13"/>
      <c r="F34" s="25"/>
    </row>
    <row r="35" spans="3:6" x14ac:dyDescent="0.25">
      <c r="C35" s="13"/>
      <c r="D35" s="13"/>
      <c r="E35" s="13"/>
      <c r="F35" s="25"/>
    </row>
    <row r="36" spans="3:6" x14ac:dyDescent="0.25">
      <c r="C36" s="13"/>
      <c r="D36" s="13"/>
      <c r="E36" s="13"/>
      <c r="F36" s="25"/>
    </row>
    <row r="37" spans="3:6" x14ac:dyDescent="0.25">
      <c r="C37" s="13"/>
      <c r="D37" s="13"/>
      <c r="E37" s="13"/>
      <c r="F37" s="25"/>
    </row>
    <row r="38" spans="3:6" x14ac:dyDescent="0.25">
      <c r="C38" s="13"/>
      <c r="D38" s="13"/>
      <c r="E38" s="13"/>
      <c r="F38" s="25"/>
    </row>
    <row r="39" spans="3:6" x14ac:dyDescent="0.25">
      <c r="C39" s="13"/>
      <c r="D39" s="13"/>
      <c r="E39" s="13"/>
      <c r="F39" s="25"/>
    </row>
    <row r="40" spans="3:6" x14ac:dyDescent="0.25">
      <c r="C40" s="13"/>
      <c r="D40" s="13"/>
      <c r="E40" s="13"/>
      <c r="F40" s="25"/>
    </row>
    <row r="41" spans="3:6" x14ac:dyDescent="0.25">
      <c r="C41" s="13"/>
      <c r="D41" s="13"/>
      <c r="E41" s="13"/>
      <c r="F41" s="25"/>
    </row>
    <row r="42" spans="3:6" x14ac:dyDescent="0.25">
      <c r="C42" s="13"/>
      <c r="D42" s="13"/>
      <c r="E42" s="13"/>
      <c r="F42" s="25"/>
    </row>
    <row r="43" spans="3:6" x14ac:dyDescent="0.25">
      <c r="C43" s="13"/>
      <c r="D43" s="13"/>
      <c r="E43" s="13"/>
      <c r="F43" s="25"/>
    </row>
    <row r="44" spans="3:6" x14ac:dyDescent="0.25">
      <c r="C44" s="13"/>
      <c r="D44" s="13"/>
      <c r="E44" s="13"/>
      <c r="F44" s="25"/>
    </row>
    <row r="45" spans="3:6" x14ac:dyDescent="0.25">
      <c r="C45" s="13"/>
      <c r="D45" s="13"/>
      <c r="E45" s="13"/>
      <c r="F45" s="25"/>
    </row>
    <row r="46" spans="3:6" x14ac:dyDescent="0.25">
      <c r="C46" s="13"/>
      <c r="D46" s="13"/>
      <c r="E46" s="13"/>
      <c r="F46" s="25"/>
    </row>
    <row r="47" spans="3:6" x14ac:dyDescent="0.25">
      <c r="C47" s="13"/>
      <c r="D47" s="13"/>
      <c r="E47" s="13"/>
      <c r="F47" s="25"/>
    </row>
    <row r="48" spans="3:6" x14ac:dyDescent="0.25">
      <c r="C48" s="13"/>
      <c r="D48" s="13"/>
      <c r="E48" s="13"/>
      <c r="F48" s="25"/>
    </row>
    <row r="49" spans="3:6" x14ac:dyDescent="0.25">
      <c r="C49" s="13"/>
      <c r="D49" s="13"/>
      <c r="E49" s="13"/>
      <c r="F49" s="25"/>
    </row>
    <row r="50" spans="3:6" x14ac:dyDescent="0.25">
      <c r="C50" s="13"/>
      <c r="D50" s="13"/>
      <c r="E50" s="13"/>
      <c r="F50" s="25"/>
    </row>
    <row r="51" spans="3:6" x14ac:dyDescent="0.25">
      <c r="C51" s="13"/>
      <c r="D51" s="13"/>
      <c r="E51" s="13"/>
      <c r="F51" s="25"/>
    </row>
    <row r="52" spans="3:6" x14ac:dyDescent="0.25">
      <c r="C52" s="13"/>
      <c r="D52" s="13"/>
      <c r="E52" s="13"/>
      <c r="F52" s="25"/>
    </row>
    <row r="53" spans="3:6" x14ac:dyDescent="0.25">
      <c r="C53" s="13"/>
      <c r="D53" s="13"/>
      <c r="E53" s="13"/>
      <c r="F53" s="25"/>
    </row>
    <row r="54" spans="3:6" x14ac:dyDescent="0.25">
      <c r="C54" s="13"/>
      <c r="D54" s="13"/>
      <c r="E54" s="13"/>
      <c r="F54" s="25"/>
    </row>
    <row r="55" spans="3:6" x14ac:dyDescent="0.25">
      <c r="C55" s="13"/>
      <c r="D55" s="13"/>
      <c r="E55" s="13"/>
      <c r="F55" s="25"/>
    </row>
    <row r="56" spans="3:6" x14ac:dyDescent="0.25">
      <c r="C56" s="13"/>
      <c r="D56" s="13"/>
      <c r="E56" s="13"/>
      <c r="F56" s="25"/>
    </row>
    <row r="57" spans="3:6" x14ac:dyDescent="0.25">
      <c r="C57" s="13"/>
      <c r="D57" s="13"/>
      <c r="E57" s="13"/>
      <c r="F57" s="25"/>
    </row>
    <row r="58" spans="3:6" x14ac:dyDescent="0.25">
      <c r="C58" s="13"/>
      <c r="D58" s="13"/>
      <c r="E58" s="13"/>
      <c r="F58" s="25"/>
    </row>
    <row r="59" spans="3:6" x14ac:dyDescent="0.25">
      <c r="C59" s="13"/>
      <c r="D59" s="13"/>
      <c r="E59" s="13"/>
      <c r="F59" s="25"/>
    </row>
    <row r="60" spans="3:6" x14ac:dyDescent="0.25">
      <c r="C60" s="13"/>
      <c r="D60" s="13"/>
      <c r="E60" s="13"/>
      <c r="F60" s="25"/>
    </row>
    <row r="61" spans="3:6" x14ac:dyDescent="0.25">
      <c r="C61" s="13"/>
      <c r="D61" s="13"/>
      <c r="E61" s="13"/>
      <c r="F61" s="25"/>
    </row>
    <row r="62" spans="3:6" x14ac:dyDescent="0.25">
      <c r="C62" s="13"/>
      <c r="D62" s="13"/>
      <c r="E62" s="13"/>
      <c r="F62" s="25"/>
    </row>
    <row r="63" spans="3:6" x14ac:dyDescent="0.25">
      <c r="C63" s="13"/>
      <c r="D63" s="13"/>
      <c r="E63" s="13"/>
      <c r="F63" s="25"/>
    </row>
    <row r="64" spans="3:6" x14ac:dyDescent="0.25">
      <c r="C64" s="13"/>
      <c r="D64" s="13"/>
      <c r="E64" s="13"/>
      <c r="F64" s="25"/>
    </row>
    <row r="65" spans="3:6" x14ac:dyDescent="0.25">
      <c r="C65" s="13"/>
      <c r="D65" s="13"/>
      <c r="E65" s="13"/>
      <c r="F65" s="25"/>
    </row>
    <row r="66" spans="3:6" x14ac:dyDescent="0.25">
      <c r="C66" s="13"/>
      <c r="D66" s="13"/>
      <c r="E66" s="13"/>
      <c r="F66" s="25"/>
    </row>
    <row r="67" spans="3:6" x14ac:dyDescent="0.25">
      <c r="C67" s="13"/>
      <c r="D67" s="13"/>
      <c r="E67" s="13"/>
      <c r="F67" s="25"/>
    </row>
    <row r="68" spans="3:6" x14ac:dyDescent="0.25">
      <c r="C68" s="13"/>
      <c r="D68" s="13"/>
      <c r="E68" s="13"/>
      <c r="F68" s="25"/>
    </row>
    <row r="69" spans="3:6" x14ac:dyDescent="0.25">
      <c r="C69" s="13"/>
      <c r="D69" s="13"/>
      <c r="E69" s="13"/>
      <c r="F69" s="25"/>
    </row>
    <row r="70" spans="3:6" x14ac:dyDescent="0.25">
      <c r="C70" s="13"/>
      <c r="D70" s="13"/>
      <c r="E70" s="13"/>
      <c r="F70" s="25"/>
    </row>
    <row r="71" spans="3:6" x14ac:dyDescent="0.25">
      <c r="C71" s="13"/>
      <c r="D71" s="13"/>
      <c r="E71" s="13"/>
      <c r="F71" s="25"/>
    </row>
    <row r="72" spans="3:6" x14ac:dyDescent="0.25">
      <c r="C72" s="13"/>
      <c r="D72" s="13"/>
      <c r="E72" s="13"/>
      <c r="F72" s="25"/>
    </row>
    <row r="73" spans="3:6" x14ac:dyDescent="0.25">
      <c r="C73" s="13"/>
      <c r="D73" s="13"/>
      <c r="E73" s="13"/>
      <c r="F73" s="25"/>
    </row>
    <row r="74" spans="3:6" x14ac:dyDescent="0.25">
      <c r="C74" s="13"/>
      <c r="D74" s="13"/>
      <c r="E74" s="13"/>
      <c r="F74" s="25"/>
    </row>
    <row r="75" spans="3:6" x14ac:dyDescent="0.25">
      <c r="C75" s="13"/>
      <c r="D75" s="13"/>
      <c r="E75" s="13"/>
      <c r="F75" s="25"/>
    </row>
    <row r="76" spans="3:6" x14ac:dyDescent="0.25">
      <c r="C76" s="13"/>
      <c r="D76" s="13"/>
      <c r="E76" s="13"/>
      <c r="F76" s="25"/>
    </row>
    <row r="77" spans="3:6" x14ac:dyDescent="0.25">
      <c r="C77" s="13"/>
      <c r="D77" s="13"/>
      <c r="E77" s="13"/>
      <c r="F77" s="2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9A1711-DF02-49FF-B54F-D72CAADAB1CC}">
  <dimension ref="A1:L31"/>
  <sheetViews>
    <sheetView zoomScaleNormal="100" workbookViewId="0"/>
  </sheetViews>
  <sheetFormatPr defaultColWidth="9.1796875" defaultRowHeight="12.5" x14ac:dyDescent="0.25"/>
  <cols>
    <col min="1" max="1" width="12.1796875" style="2" customWidth="1"/>
    <col min="2" max="2" width="69.1796875" style="2" bestFit="1" customWidth="1"/>
    <col min="3" max="3" width="18.453125" style="4" customWidth="1"/>
    <col min="4" max="4" width="17.26953125" style="4" customWidth="1"/>
    <col min="5" max="5" width="1.81640625" style="4" customWidth="1"/>
    <col min="6" max="6" width="23.81640625" style="43" customWidth="1"/>
    <col min="7" max="7" width="13" customWidth="1"/>
    <col min="8" max="8" width="9" style="1" customWidth="1"/>
    <col min="9" max="9" width="15.1796875" customWidth="1"/>
    <col min="12" max="12" width="7.81640625" hidden="1" customWidth="1"/>
    <col min="13" max="13" width="14.26953125" customWidth="1"/>
  </cols>
  <sheetData>
    <row r="1" spans="1:9" ht="13" x14ac:dyDescent="0.3">
      <c r="A1" s="98" t="s">
        <v>27</v>
      </c>
      <c r="B1" s="271"/>
      <c r="C1" s="99"/>
      <c r="D1" s="99"/>
      <c r="E1" s="99"/>
      <c r="F1" s="83"/>
      <c r="G1" s="84"/>
      <c r="H1" s="100"/>
      <c r="I1" s="74"/>
    </row>
    <row r="2" spans="1:9" ht="19.5" customHeight="1" thickBot="1" x14ac:dyDescent="0.35">
      <c r="A2" s="57" t="s">
        <v>62</v>
      </c>
      <c r="B2" s="127"/>
      <c r="C2" s="80"/>
      <c r="D2" s="83" t="s">
        <v>25</v>
      </c>
      <c r="E2" s="83"/>
      <c r="F2" s="21">
        <f>16000-D5</f>
        <v>0</v>
      </c>
      <c r="G2" s="74"/>
      <c r="H2" s="100"/>
      <c r="I2" s="74"/>
    </row>
    <row r="3" spans="1:9" ht="13.5" thickTop="1" x14ac:dyDescent="0.3">
      <c r="A3" s="57" t="s">
        <v>9</v>
      </c>
      <c r="B3" s="265" t="s">
        <v>56</v>
      </c>
      <c r="C3" s="99"/>
      <c r="D3" s="99"/>
      <c r="E3" s="99"/>
      <c r="F3" s="83"/>
      <c r="G3" s="74"/>
      <c r="H3" s="100"/>
      <c r="I3" s="18"/>
    </row>
    <row r="4" spans="1:9" ht="13" x14ac:dyDescent="0.3">
      <c r="A4" s="57"/>
      <c r="B4" s="265" t="s">
        <v>55</v>
      </c>
      <c r="C4" s="58"/>
      <c r="D4" s="99"/>
      <c r="E4" s="99"/>
      <c r="F4" s="83"/>
      <c r="G4" s="74"/>
      <c r="H4" s="100"/>
      <c r="I4" s="18"/>
    </row>
    <row r="5" spans="1:9" ht="13" x14ac:dyDescent="0.3">
      <c r="A5" s="57"/>
      <c r="B5" s="18"/>
      <c r="C5" s="59" t="s">
        <v>43</v>
      </c>
      <c r="D5" s="101">
        <f>SUM(D8:D43)</f>
        <v>16000</v>
      </c>
      <c r="E5" s="99"/>
      <c r="F5" s="101">
        <f>SUM(F8:F43)</f>
        <v>19767</v>
      </c>
      <c r="G5" s="74"/>
      <c r="H5" s="100"/>
      <c r="I5" s="18"/>
    </row>
    <row r="6" spans="1:9" ht="6" customHeight="1" x14ac:dyDescent="0.3">
      <c r="A6" s="57"/>
      <c r="B6" s="18"/>
      <c r="C6" s="58"/>
      <c r="D6" s="99"/>
      <c r="E6" s="99"/>
      <c r="F6" s="83"/>
      <c r="G6" s="74"/>
      <c r="H6" s="100"/>
      <c r="I6" s="18"/>
    </row>
    <row r="7" spans="1:9" s="274" customFormat="1" ht="48" customHeight="1" x14ac:dyDescent="0.25">
      <c r="A7" s="272" t="s">
        <v>18</v>
      </c>
      <c r="B7" s="75" t="s">
        <v>19</v>
      </c>
      <c r="C7" s="104" t="s">
        <v>22</v>
      </c>
      <c r="D7" s="273" t="s">
        <v>23</v>
      </c>
      <c r="E7" s="273"/>
      <c r="F7" s="273" t="s">
        <v>24</v>
      </c>
      <c r="G7" s="75" t="s">
        <v>41</v>
      </c>
      <c r="H7" s="75" t="s">
        <v>2</v>
      </c>
      <c r="I7" s="75" t="s">
        <v>20</v>
      </c>
    </row>
    <row r="8" spans="1:9" x14ac:dyDescent="0.25">
      <c r="A8" s="270" t="s">
        <v>614</v>
      </c>
      <c r="B8" s="2" t="s">
        <v>615</v>
      </c>
      <c r="C8" s="4">
        <v>800</v>
      </c>
      <c r="D8" s="4">
        <v>550</v>
      </c>
      <c r="F8" s="43">
        <v>250</v>
      </c>
      <c r="G8" s="46">
        <v>43381</v>
      </c>
      <c r="I8" t="s">
        <v>65</v>
      </c>
    </row>
    <row r="9" spans="1:9" x14ac:dyDescent="0.25">
      <c r="A9" s="108" t="s">
        <v>616</v>
      </c>
      <c r="B9" s="54" t="s">
        <v>617</v>
      </c>
      <c r="C9" s="4">
        <v>340</v>
      </c>
      <c r="D9" s="4">
        <v>340</v>
      </c>
      <c r="F9" s="43">
        <v>0</v>
      </c>
      <c r="G9" s="46">
        <v>43403</v>
      </c>
      <c r="I9" t="s">
        <v>65</v>
      </c>
    </row>
    <row r="10" spans="1:9" x14ac:dyDescent="0.25">
      <c r="A10" s="270" t="s">
        <v>618</v>
      </c>
      <c r="B10" s="2" t="s">
        <v>619</v>
      </c>
      <c r="C10" s="4">
        <v>1275</v>
      </c>
      <c r="D10" s="4">
        <v>725</v>
      </c>
      <c r="F10" s="43">
        <v>550</v>
      </c>
      <c r="G10" s="46">
        <v>43479</v>
      </c>
      <c r="I10" t="s">
        <v>65</v>
      </c>
    </row>
    <row r="11" spans="1:9" x14ac:dyDescent="0.25">
      <c r="A11" s="270" t="s">
        <v>620</v>
      </c>
      <c r="B11" s="2" t="s">
        <v>621</v>
      </c>
      <c r="C11" s="4">
        <v>20004</v>
      </c>
      <c r="D11" s="4">
        <v>2000</v>
      </c>
      <c r="F11" s="43">
        <v>18004</v>
      </c>
      <c r="G11" s="46">
        <v>43410</v>
      </c>
      <c r="I11" t="s">
        <v>65</v>
      </c>
    </row>
    <row r="12" spans="1:9" x14ac:dyDescent="0.25">
      <c r="A12" s="270" t="s">
        <v>622</v>
      </c>
      <c r="B12" s="2" t="s">
        <v>623</v>
      </c>
      <c r="C12" s="4">
        <v>1200</v>
      </c>
      <c r="D12" s="4">
        <v>1000</v>
      </c>
      <c r="F12" s="43">
        <v>200</v>
      </c>
      <c r="G12" s="46">
        <v>43557</v>
      </c>
      <c r="I12" t="s">
        <v>65</v>
      </c>
    </row>
    <row r="13" spans="1:9" x14ac:dyDescent="0.25">
      <c r="A13" s="108" t="s">
        <v>624</v>
      </c>
      <c r="B13" s="54" t="s">
        <v>625</v>
      </c>
      <c r="C13" s="4">
        <v>1200</v>
      </c>
      <c r="D13" s="4">
        <v>1000</v>
      </c>
      <c r="F13" s="43">
        <v>200</v>
      </c>
      <c r="G13" s="46">
        <v>43557</v>
      </c>
      <c r="I13" t="s">
        <v>65</v>
      </c>
    </row>
    <row r="14" spans="1:9" x14ac:dyDescent="0.25">
      <c r="A14" s="108" t="s">
        <v>626</v>
      </c>
      <c r="B14" s="54" t="s">
        <v>627</v>
      </c>
      <c r="C14" s="4">
        <v>1200</v>
      </c>
      <c r="D14" s="4">
        <v>1000</v>
      </c>
      <c r="F14" s="43">
        <v>200</v>
      </c>
      <c r="G14" s="93">
        <v>43557</v>
      </c>
      <c r="I14" t="s">
        <v>65</v>
      </c>
    </row>
    <row r="15" spans="1:9" x14ac:dyDescent="0.25">
      <c r="A15" s="108" t="s">
        <v>628</v>
      </c>
      <c r="B15" s="81" t="s">
        <v>629</v>
      </c>
      <c r="C15" s="80">
        <v>663</v>
      </c>
      <c r="D15" s="4">
        <v>500</v>
      </c>
      <c r="F15" s="43">
        <v>163</v>
      </c>
      <c r="G15" s="93">
        <v>43558</v>
      </c>
      <c r="I15" t="s">
        <v>65</v>
      </c>
    </row>
    <row r="16" spans="1:9" x14ac:dyDescent="0.25">
      <c r="A16" s="108" t="s">
        <v>630</v>
      </c>
      <c r="B16" s="54" t="s">
        <v>631</v>
      </c>
      <c r="C16" s="80">
        <v>1200</v>
      </c>
      <c r="D16" s="4">
        <v>1000</v>
      </c>
      <c r="F16" s="43">
        <v>200</v>
      </c>
      <c r="G16" s="93">
        <v>43564</v>
      </c>
      <c r="I16" t="s">
        <v>65</v>
      </c>
    </row>
    <row r="17" spans="1:9" ht="13" x14ac:dyDescent="0.3">
      <c r="A17" s="110" t="s">
        <v>632</v>
      </c>
      <c r="B17" s="79" t="s">
        <v>633</v>
      </c>
      <c r="C17" s="4">
        <v>500</v>
      </c>
      <c r="D17" s="65">
        <v>500</v>
      </c>
      <c r="E17" s="42"/>
      <c r="G17" s="93">
        <v>43487</v>
      </c>
      <c r="I17" t="s">
        <v>65</v>
      </c>
    </row>
    <row r="18" spans="1:9" x14ac:dyDescent="0.25">
      <c r="A18" s="108" t="s">
        <v>634</v>
      </c>
      <c r="B18" s="54" t="s">
        <v>635</v>
      </c>
      <c r="C18" s="80">
        <v>500</v>
      </c>
      <c r="D18" s="4">
        <v>500</v>
      </c>
      <c r="G18" s="93">
        <v>43487</v>
      </c>
      <c r="I18" t="s">
        <v>65</v>
      </c>
    </row>
    <row r="19" spans="1:9" x14ac:dyDescent="0.25">
      <c r="A19" s="108" t="s">
        <v>636</v>
      </c>
      <c r="B19" s="54" t="s">
        <v>637</v>
      </c>
      <c r="C19" s="80">
        <v>500</v>
      </c>
      <c r="D19" s="4">
        <v>500</v>
      </c>
      <c r="G19" s="93">
        <v>43509</v>
      </c>
      <c r="I19" t="s">
        <v>65</v>
      </c>
    </row>
    <row r="20" spans="1:9" ht="13" x14ac:dyDescent="0.3">
      <c r="A20" s="110" t="s">
        <v>638</v>
      </c>
      <c r="B20" s="54" t="s">
        <v>639</v>
      </c>
      <c r="C20" s="4">
        <v>500</v>
      </c>
      <c r="D20" s="65">
        <v>500</v>
      </c>
      <c r="E20" s="42"/>
      <c r="G20" s="93">
        <v>43550</v>
      </c>
      <c r="I20" t="s">
        <v>65</v>
      </c>
    </row>
    <row r="21" spans="1:9" ht="13" x14ac:dyDescent="0.3">
      <c r="A21" s="110" t="s">
        <v>640</v>
      </c>
      <c r="B21" s="54" t="s">
        <v>641</v>
      </c>
      <c r="C21" s="4">
        <v>500</v>
      </c>
      <c r="D21" s="65">
        <v>500</v>
      </c>
      <c r="E21" s="42"/>
      <c r="G21" s="93">
        <v>43542</v>
      </c>
      <c r="I21" t="s">
        <v>65</v>
      </c>
    </row>
    <row r="22" spans="1:9" ht="13" x14ac:dyDescent="0.3">
      <c r="A22" s="110" t="s">
        <v>642</v>
      </c>
      <c r="B22" s="54" t="s">
        <v>643</v>
      </c>
      <c r="C22" s="4">
        <v>500</v>
      </c>
      <c r="D22" s="65">
        <v>500</v>
      </c>
      <c r="E22" s="42"/>
      <c r="G22" s="93">
        <v>43509</v>
      </c>
      <c r="I22" t="s">
        <v>65</v>
      </c>
    </row>
    <row r="23" spans="1:9" ht="13" x14ac:dyDescent="0.3">
      <c r="A23" s="110" t="s">
        <v>644</v>
      </c>
      <c r="B23" s="54" t="s">
        <v>645</v>
      </c>
      <c r="C23" s="4">
        <v>500</v>
      </c>
      <c r="D23" s="65">
        <v>500</v>
      </c>
      <c r="E23" s="42"/>
      <c r="G23" s="93">
        <v>43543</v>
      </c>
      <c r="I23" t="s">
        <v>65</v>
      </c>
    </row>
    <row r="24" spans="1:9" ht="13" x14ac:dyDescent="0.3">
      <c r="A24" s="110" t="s">
        <v>646</v>
      </c>
      <c r="B24" s="54" t="s">
        <v>647</v>
      </c>
      <c r="C24" s="4">
        <v>500</v>
      </c>
      <c r="D24" s="65">
        <v>500</v>
      </c>
      <c r="E24" s="42"/>
      <c r="G24" s="93">
        <v>43537</v>
      </c>
      <c r="I24" t="s">
        <v>65</v>
      </c>
    </row>
    <row r="25" spans="1:9" ht="13" x14ac:dyDescent="0.3">
      <c r="A25" s="110" t="s">
        <v>648</v>
      </c>
      <c r="B25" s="54" t="s">
        <v>649</v>
      </c>
      <c r="C25" s="4">
        <v>500</v>
      </c>
      <c r="D25" s="65">
        <v>500</v>
      </c>
      <c r="E25" s="42"/>
      <c r="G25" s="93">
        <v>43518</v>
      </c>
      <c r="I25" t="s">
        <v>65</v>
      </c>
    </row>
    <row r="26" spans="1:9" ht="13" x14ac:dyDescent="0.3">
      <c r="A26" s="110" t="s">
        <v>650</v>
      </c>
      <c r="B26" s="54" t="s">
        <v>651</v>
      </c>
      <c r="C26" s="4">
        <v>500</v>
      </c>
      <c r="D26" s="65">
        <v>500</v>
      </c>
      <c r="E26" s="42"/>
      <c r="G26" s="93">
        <v>43550</v>
      </c>
      <c r="I26" t="s">
        <v>65</v>
      </c>
    </row>
    <row r="27" spans="1:9" s="81" customFormat="1" x14ac:dyDescent="0.25">
      <c r="A27" s="110" t="s">
        <v>652</v>
      </c>
      <c r="B27" s="54" t="s">
        <v>653</v>
      </c>
      <c r="C27" s="4">
        <v>500</v>
      </c>
      <c r="D27" s="65">
        <v>500</v>
      </c>
      <c r="E27" s="66"/>
      <c r="F27" s="65"/>
      <c r="G27" s="93">
        <v>43521</v>
      </c>
      <c r="H27" s="66"/>
      <c r="I27" t="s">
        <v>65</v>
      </c>
    </row>
    <row r="28" spans="1:9" s="81" customFormat="1" x14ac:dyDescent="0.25">
      <c r="A28" s="110" t="s">
        <v>686</v>
      </c>
      <c r="B28" s="54" t="s">
        <v>687</v>
      </c>
      <c r="C28" s="4">
        <v>30000</v>
      </c>
      <c r="D28" s="65">
        <v>2385</v>
      </c>
      <c r="E28" s="66"/>
      <c r="F28" s="65"/>
      <c r="G28" s="93">
        <v>43565</v>
      </c>
      <c r="H28" s="66"/>
      <c r="I28" t="s">
        <v>65</v>
      </c>
    </row>
    <row r="29" spans="1:9" s="81" customFormat="1" x14ac:dyDescent="0.25">
      <c r="A29" s="79"/>
      <c r="C29" s="4"/>
      <c r="D29" s="65"/>
      <c r="E29" s="66"/>
      <c r="F29" s="65"/>
      <c r="H29" s="66"/>
    </row>
    <row r="30" spans="1:9" s="81" customFormat="1" x14ac:dyDescent="0.25">
      <c r="A30" s="79"/>
      <c r="C30" s="4"/>
      <c r="D30" s="65"/>
      <c r="E30" s="66"/>
      <c r="F30" s="65"/>
      <c r="H30" s="66"/>
    </row>
    <row r="31" spans="1:9" x14ac:dyDescent="0.25">
      <c r="A31" s="54"/>
      <c r="B31" s="54"/>
      <c r="C31" s="80"/>
      <c r="D31" s="243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3" orientation="landscape" horizontalDpi="300" verticalDpi="300" r:id="rId1"/>
  <headerFooter alignWithMargins="0">
    <oddFooter>&amp;R&amp;"Arial,Italic"&amp;8&amp;D</oddFooter>
  </headerFooter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BFC1D-03DC-446B-B23F-67F2AB69F0E3}">
  <dimension ref="A1:K78"/>
  <sheetViews>
    <sheetView zoomScaleNormal="100" workbookViewId="0">
      <selection activeCell="B12" sqref="B12"/>
    </sheetView>
  </sheetViews>
  <sheetFormatPr defaultRowHeight="12.5" x14ac:dyDescent="0.25"/>
  <cols>
    <col min="1" max="1" width="10.26953125" customWidth="1"/>
    <col min="2" max="2" width="62.7265625" style="2" customWidth="1"/>
    <col min="3" max="3" width="18.453125" customWidth="1"/>
    <col min="4" max="4" width="14.1796875" customWidth="1"/>
    <col min="5" max="5" width="1.81640625" customWidth="1"/>
    <col min="6" max="6" width="16.7265625" style="5" customWidth="1"/>
    <col min="7" max="7" width="20" customWidth="1"/>
    <col min="8" max="8" width="9" style="1" customWidth="1"/>
    <col min="9" max="9" width="19.7265625" customWidth="1"/>
    <col min="10" max="10" width="7.81640625" hidden="1" customWidth="1"/>
    <col min="11" max="11" width="14.26953125" customWidth="1"/>
  </cols>
  <sheetData>
    <row r="1" spans="1:9" ht="13.5" thickBot="1" x14ac:dyDescent="0.35">
      <c r="A1" s="61" t="s">
        <v>684</v>
      </c>
      <c r="B1" s="44">
        <v>43852</v>
      </c>
      <c r="C1" s="24"/>
      <c r="D1" s="24"/>
      <c r="E1" s="24"/>
      <c r="F1" s="21">
        <v>20042.669999999998</v>
      </c>
      <c r="G1" s="39"/>
      <c r="H1" s="17"/>
      <c r="I1" s="16"/>
    </row>
    <row r="2" spans="1:9" ht="19.5" customHeight="1" thickTop="1" x14ac:dyDescent="0.35">
      <c r="A2" s="14" t="s">
        <v>62</v>
      </c>
      <c r="B2" s="15"/>
      <c r="D2" s="73" t="s">
        <v>25</v>
      </c>
      <c r="E2" s="73"/>
      <c r="F2" s="5">
        <f>SUM(F1-D5)</f>
        <v>23.18999999999869</v>
      </c>
      <c r="G2" s="74"/>
      <c r="H2" s="17"/>
      <c r="I2" s="16"/>
    </row>
    <row r="3" spans="1:9" ht="13" x14ac:dyDescent="0.3">
      <c r="A3" s="3" t="s">
        <v>10</v>
      </c>
      <c r="B3" s="18" t="s">
        <v>52</v>
      </c>
      <c r="C3" s="16"/>
      <c r="D3" s="16"/>
      <c r="E3" s="16"/>
      <c r="F3" s="19"/>
      <c r="G3" s="16"/>
      <c r="H3" s="17"/>
      <c r="I3" s="18"/>
    </row>
    <row r="4" spans="1:9" ht="13" x14ac:dyDescent="0.3">
      <c r="A4" s="18"/>
      <c r="B4" s="74" t="s">
        <v>29</v>
      </c>
      <c r="C4" s="18"/>
      <c r="D4" s="16"/>
      <c r="E4" s="16"/>
      <c r="F4" s="19"/>
      <c r="G4" s="16"/>
      <c r="H4" s="17"/>
      <c r="I4" s="18"/>
    </row>
    <row r="5" spans="1:9" ht="13" x14ac:dyDescent="0.3">
      <c r="A5" s="18"/>
      <c r="B5" s="18"/>
      <c r="C5" s="20" t="s">
        <v>43</v>
      </c>
      <c r="D5" s="23">
        <f>SUM(D8:D100)</f>
        <v>20019.48</v>
      </c>
      <c r="E5" s="24"/>
      <c r="F5" s="23">
        <f>SUM(F11:F65)</f>
        <v>42496.21</v>
      </c>
      <c r="G5" s="16"/>
      <c r="H5" s="17"/>
      <c r="I5" s="18"/>
    </row>
    <row r="6" spans="1:9" ht="6" customHeight="1" x14ac:dyDescent="0.3">
      <c r="A6" s="18"/>
      <c r="B6" s="18"/>
      <c r="C6" s="18"/>
      <c r="D6" s="16"/>
      <c r="E6" s="16"/>
      <c r="F6" s="19"/>
      <c r="G6" s="16"/>
      <c r="H6" s="17"/>
      <c r="I6" s="18"/>
    </row>
    <row r="7" spans="1:9" s="76" customFormat="1" ht="34.5" customHeight="1" x14ac:dyDescent="0.25">
      <c r="A7" s="7" t="s">
        <v>18</v>
      </c>
      <c r="B7" s="8" t="s">
        <v>19</v>
      </c>
      <c r="C7" s="9" t="s">
        <v>22</v>
      </c>
      <c r="D7" s="12" t="s">
        <v>23</v>
      </c>
      <c r="E7" s="12"/>
      <c r="F7" s="12" t="s">
        <v>24</v>
      </c>
      <c r="G7" s="75" t="s">
        <v>44</v>
      </c>
      <c r="H7" s="8" t="s">
        <v>2</v>
      </c>
      <c r="I7" s="8" t="s">
        <v>20</v>
      </c>
    </row>
    <row r="8" spans="1:9" x14ac:dyDescent="0.25">
      <c r="A8" s="110" t="s">
        <v>506</v>
      </c>
      <c r="B8" s="54" t="s">
        <v>507</v>
      </c>
      <c r="C8" s="81">
        <v>250</v>
      </c>
      <c r="D8" s="81">
        <v>125</v>
      </c>
      <c r="E8" s="81"/>
      <c r="F8" s="279">
        <v>125</v>
      </c>
      <c r="G8" s="93"/>
      <c r="H8" s="66"/>
      <c r="I8" s="248"/>
    </row>
    <row r="9" spans="1:9" x14ac:dyDescent="0.25">
      <c r="A9" s="108" t="s">
        <v>87</v>
      </c>
      <c r="B9" s="54" t="s">
        <v>88</v>
      </c>
      <c r="C9" s="404">
        <v>1380</v>
      </c>
      <c r="D9" s="404">
        <v>100</v>
      </c>
      <c r="E9" s="405"/>
      <c r="F9" s="404">
        <v>100</v>
      </c>
      <c r="G9" s="93"/>
      <c r="H9" s="66"/>
      <c r="I9" s="248"/>
    </row>
    <row r="10" spans="1:9" x14ac:dyDescent="0.25">
      <c r="A10" s="110" t="s">
        <v>508</v>
      </c>
      <c r="B10" s="54" t="s">
        <v>509</v>
      </c>
      <c r="C10" s="80">
        <v>159.80000000000001</v>
      </c>
      <c r="D10" s="80">
        <v>79.900000000000006</v>
      </c>
      <c r="E10" s="81"/>
      <c r="F10" s="65">
        <v>79.900000000000006</v>
      </c>
      <c r="G10" s="238">
        <v>43285</v>
      </c>
      <c r="H10" s="66"/>
      <c r="I10" s="248"/>
    </row>
    <row r="11" spans="1:9" x14ac:dyDescent="0.25">
      <c r="A11" s="110" t="s">
        <v>510</v>
      </c>
      <c r="B11" s="54" t="s">
        <v>511</v>
      </c>
      <c r="C11" s="404">
        <v>101.42</v>
      </c>
      <c r="D11" s="404">
        <v>50.71</v>
      </c>
      <c r="E11" s="81"/>
      <c r="F11" s="279">
        <v>50.71</v>
      </c>
      <c r="G11" s="93"/>
      <c r="H11" s="66"/>
      <c r="I11" s="248"/>
    </row>
    <row r="12" spans="1:9" ht="25" x14ac:dyDescent="0.25">
      <c r="A12" s="477" t="s">
        <v>516</v>
      </c>
      <c r="B12" s="406" t="s">
        <v>517</v>
      </c>
      <c r="C12" s="407">
        <v>11700</v>
      </c>
      <c r="D12" s="408">
        <v>1500</v>
      </c>
      <c r="E12" s="409"/>
      <c r="F12" s="407">
        <v>1500</v>
      </c>
      <c r="G12" s="410">
        <v>43368</v>
      </c>
      <c r="H12" s="66"/>
      <c r="I12" s="224"/>
    </row>
    <row r="13" spans="1:9" x14ac:dyDescent="0.25">
      <c r="A13" s="110" t="s">
        <v>532</v>
      </c>
      <c r="B13" s="54" t="s">
        <v>533</v>
      </c>
      <c r="C13" s="411">
        <v>5000</v>
      </c>
      <c r="D13" s="412">
        <v>5000</v>
      </c>
      <c r="E13" s="405"/>
      <c r="F13" s="404"/>
      <c r="G13" s="250">
        <v>43452</v>
      </c>
      <c r="H13" s="66"/>
      <c r="I13" s="224"/>
    </row>
    <row r="14" spans="1:9" ht="14" x14ac:dyDescent="0.3">
      <c r="A14" s="110" t="s">
        <v>534</v>
      </c>
      <c r="B14" s="406" t="s">
        <v>535</v>
      </c>
      <c r="C14" s="411">
        <v>1964</v>
      </c>
      <c r="D14" s="412">
        <v>1464</v>
      </c>
      <c r="E14" s="405"/>
      <c r="F14" s="404">
        <v>500</v>
      </c>
      <c r="G14" s="250">
        <v>43452</v>
      </c>
      <c r="H14" s="66"/>
      <c r="I14" s="149"/>
    </row>
    <row r="15" spans="1:9" x14ac:dyDescent="0.25">
      <c r="A15" s="108" t="s">
        <v>520</v>
      </c>
      <c r="B15" s="54" t="s">
        <v>521</v>
      </c>
      <c r="C15" s="411">
        <v>1500</v>
      </c>
      <c r="D15" s="404">
        <v>500</v>
      </c>
      <c r="E15" s="405"/>
      <c r="F15" s="404">
        <v>500</v>
      </c>
      <c r="G15" s="248">
        <v>43490</v>
      </c>
      <c r="H15" s="66"/>
      <c r="I15" s="224"/>
    </row>
    <row r="16" spans="1:9" x14ac:dyDescent="0.25">
      <c r="A16" s="108" t="s">
        <v>522</v>
      </c>
      <c r="B16" s="54" t="s">
        <v>523</v>
      </c>
      <c r="C16" s="413">
        <v>2298</v>
      </c>
      <c r="D16" s="404">
        <v>1000</v>
      </c>
      <c r="E16" s="405"/>
      <c r="F16" s="404">
        <v>1298</v>
      </c>
      <c r="G16" s="93">
        <v>43510</v>
      </c>
      <c r="H16" s="66"/>
      <c r="I16" s="249"/>
    </row>
    <row r="17" spans="1:11" x14ac:dyDescent="0.25">
      <c r="A17" s="108" t="s">
        <v>536</v>
      </c>
      <c r="B17" s="54" t="s">
        <v>537</v>
      </c>
      <c r="C17" s="413">
        <v>23370</v>
      </c>
      <c r="D17" s="412">
        <v>250</v>
      </c>
      <c r="E17" s="405"/>
      <c r="F17" s="404"/>
      <c r="G17" s="93">
        <v>43510</v>
      </c>
      <c r="H17" s="66"/>
      <c r="I17" s="250"/>
    </row>
    <row r="18" spans="1:11" x14ac:dyDescent="0.25">
      <c r="A18" s="110" t="s">
        <v>524</v>
      </c>
      <c r="B18" s="54" t="s">
        <v>525</v>
      </c>
      <c r="C18" s="80">
        <v>437780</v>
      </c>
      <c r="D18" s="414">
        <v>6500</v>
      </c>
      <c r="E18" s="81"/>
      <c r="F18" s="341">
        <v>38280</v>
      </c>
      <c r="G18" s="238">
        <v>43536</v>
      </c>
      <c r="H18" s="66"/>
      <c r="I18" s="224"/>
    </row>
    <row r="19" spans="1:11" x14ac:dyDescent="0.25">
      <c r="A19" s="110" t="s">
        <v>526</v>
      </c>
      <c r="B19" s="54" t="s">
        <v>527</v>
      </c>
      <c r="C19" s="81">
        <v>315</v>
      </c>
      <c r="D19" s="81">
        <v>157.5</v>
      </c>
      <c r="E19" s="81"/>
      <c r="F19" s="279">
        <v>157.5</v>
      </c>
      <c r="G19" s="238">
        <v>43510</v>
      </c>
      <c r="H19" s="66"/>
      <c r="I19" s="224"/>
    </row>
    <row r="20" spans="1:11" x14ac:dyDescent="0.25">
      <c r="A20" s="478" t="s">
        <v>538</v>
      </c>
      <c r="B20" s="255" t="s">
        <v>539</v>
      </c>
      <c r="C20" s="415">
        <v>276</v>
      </c>
      <c r="D20" s="415">
        <v>276</v>
      </c>
      <c r="E20" s="81"/>
      <c r="F20" s="411"/>
      <c r="G20" s="250">
        <v>43537</v>
      </c>
      <c r="H20" s="66"/>
      <c r="I20" s="248"/>
    </row>
    <row r="21" spans="1:11" x14ac:dyDescent="0.25">
      <c r="A21" s="478" t="s">
        <v>528</v>
      </c>
      <c r="B21" s="255" t="s">
        <v>529</v>
      </c>
      <c r="C21" s="255">
        <v>420</v>
      </c>
      <c r="D21" s="255">
        <v>210</v>
      </c>
      <c r="E21" s="255"/>
      <c r="F21" s="416">
        <v>210</v>
      </c>
      <c r="G21" s="238"/>
      <c r="H21" s="66"/>
      <c r="I21" s="251"/>
    </row>
    <row r="22" spans="1:11" x14ac:dyDescent="0.25">
      <c r="A22" s="478" t="s">
        <v>540</v>
      </c>
      <c r="B22" s="415" t="s">
        <v>541</v>
      </c>
      <c r="C22" s="81">
        <v>393.37</v>
      </c>
      <c r="D22" s="415">
        <v>393.37</v>
      </c>
      <c r="E22" s="81"/>
      <c r="F22" s="65"/>
      <c r="G22" s="238">
        <v>43538</v>
      </c>
      <c r="H22" s="66"/>
      <c r="I22" s="224"/>
    </row>
    <row r="23" spans="1:11" x14ac:dyDescent="0.25">
      <c r="A23" s="478" t="s">
        <v>542</v>
      </c>
      <c r="B23" s="415" t="s">
        <v>543</v>
      </c>
      <c r="C23" s="415">
        <v>600</v>
      </c>
      <c r="D23" s="81">
        <v>350</v>
      </c>
      <c r="E23" s="415"/>
      <c r="F23" s="279"/>
      <c r="G23" s="93">
        <v>43550</v>
      </c>
      <c r="H23" s="66"/>
      <c r="I23" s="224"/>
    </row>
    <row r="24" spans="1:11" x14ac:dyDescent="0.25">
      <c r="A24" s="110" t="s">
        <v>544</v>
      </c>
      <c r="B24" s="54" t="s">
        <v>545</v>
      </c>
      <c r="C24" s="80">
        <v>3000</v>
      </c>
      <c r="D24" s="414">
        <v>750</v>
      </c>
      <c r="E24" s="189"/>
      <c r="F24" s="65"/>
      <c r="G24" s="238">
        <v>43552</v>
      </c>
      <c r="H24" s="66"/>
      <c r="I24" s="224"/>
    </row>
    <row r="25" spans="1:11" x14ac:dyDescent="0.25">
      <c r="A25" s="110" t="s">
        <v>546</v>
      </c>
      <c r="B25" s="54" t="s">
        <v>547</v>
      </c>
      <c r="C25" s="80">
        <v>370</v>
      </c>
      <c r="D25" s="414">
        <v>370</v>
      </c>
      <c r="E25" s="189"/>
      <c r="F25" s="65"/>
      <c r="G25" s="238"/>
      <c r="H25" s="66"/>
      <c r="I25" s="224"/>
    </row>
    <row r="26" spans="1:11" x14ac:dyDescent="0.25">
      <c r="A26" s="110" t="s">
        <v>548</v>
      </c>
      <c r="B26" s="54" t="s">
        <v>549</v>
      </c>
      <c r="C26" s="80">
        <v>202</v>
      </c>
      <c r="D26" s="414">
        <v>202</v>
      </c>
      <c r="E26" s="189"/>
      <c r="F26" s="65"/>
      <c r="G26" s="238"/>
      <c r="H26" s="66"/>
      <c r="I26" s="224"/>
    </row>
    <row r="27" spans="1:11" x14ac:dyDescent="0.25">
      <c r="A27" s="110" t="s">
        <v>550</v>
      </c>
      <c r="B27" s="54" t="s">
        <v>551</v>
      </c>
      <c r="C27" s="80">
        <v>741</v>
      </c>
      <c r="D27" s="414">
        <v>741</v>
      </c>
      <c r="E27" s="189"/>
      <c r="F27" s="80"/>
      <c r="G27" s="238"/>
      <c r="H27" s="66"/>
      <c r="I27" s="224"/>
    </row>
    <row r="28" spans="1:11" ht="14.25" customHeight="1" x14ac:dyDescent="0.25">
      <c r="A28" s="79"/>
      <c r="B28" s="54"/>
      <c r="C28" s="195"/>
      <c r="D28" s="414"/>
      <c r="E28" s="189"/>
      <c r="F28" s="80"/>
      <c r="G28" s="238"/>
      <c r="H28" s="66"/>
      <c r="I28" s="224"/>
    </row>
    <row r="29" spans="1:11" ht="15" customHeight="1" x14ac:dyDescent="0.3">
      <c r="A29" s="150"/>
      <c r="B29" s="229"/>
      <c r="C29" s="311"/>
      <c r="D29" s="312"/>
      <c r="E29" s="231"/>
      <c r="F29" s="232"/>
      <c r="G29" s="233"/>
      <c r="H29" s="66"/>
      <c r="I29" s="238"/>
      <c r="J29" s="131"/>
      <c r="K29" s="131"/>
    </row>
    <row r="30" spans="1:11" ht="14" x14ac:dyDescent="0.3">
      <c r="A30" s="150"/>
      <c r="B30" s="151"/>
      <c r="C30" s="152"/>
      <c r="D30" s="284"/>
      <c r="E30" s="223"/>
      <c r="F30" s="153"/>
      <c r="G30" s="149"/>
      <c r="H30" s="252"/>
      <c r="I30" s="238"/>
    </row>
    <row r="31" spans="1:11" ht="14" x14ac:dyDescent="0.3">
      <c r="A31" s="150"/>
      <c r="B31" s="151"/>
      <c r="C31" s="152"/>
      <c r="D31" s="284"/>
      <c r="E31" s="223"/>
      <c r="F31" s="153"/>
      <c r="G31" s="149"/>
      <c r="H31" s="252"/>
      <c r="I31" s="248"/>
    </row>
    <row r="32" spans="1:11" ht="14" x14ac:dyDescent="0.3">
      <c r="A32" s="150"/>
      <c r="B32" s="151"/>
      <c r="C32" s="212"/>
      <c r="D32" s="284"/>
      <c r="E32" s="223"/>
      <c r="F32" s="153"/>
      <c r="G32" s="149"/>
      <c r="H32" s="66"/>
      <c r="I32" s="238"/>
    </row>
    <row r="33" spans="1:11" ht="14" x14ac:dyDescent="0.3">
      <c r="A33" s="150"/>
      <c r="B33" s="151"/>
      <c r="C33" s="152"/>
      <c r="D33" s="284"/>
      <c r="E33" s="223"/>
      <c r="F33" s="153"/>
      <c r="G33" s="149"/>
      <c r="H33" s="66"/>
      <c r="I33" s="238"/>
    </row>
    <row r="34" spans="1:11" ht="14" x14ac:dyDescent="0.3">
      <c r="A34" s="150"/>
      <c r="B34" s="151"/>
      <c r="C34" s="228"/>
      <c r="D34" s="284"/>
      <c r="E34" s="223"/>
      <c r="F34" s="235"/>
      <c r="G34" s="149"/>
      <c r="H34" s="66"/>
      <c r="I34" s="224"/>
    </row>
    <row r="35" spans="1:11" ht="14" x14ac:dyDescent="0.3">
      <c r="A35" s="150"/>
      <c r="B35" s="151"/>
      <c r="C35" s="228"/>
      <c r="D35" s="284"/>
      <c r="E35" s="223"/>
      <c r="F35" s="235"/>
      <c r="G35" s="149"/>
      <c r="H35" s="66"/>
      <c r="I35" s="238"/>
    </row>
    <row r="36" spans="1:11" ht="14" x14ac:dyDescent="0.3">
      <c r="A36" s="150"/>
      <c r="B36" s="152"/>
      <c r="C36" s="236"/>
      <c r="D36" s="313"/>
      <c r="E36" s="236"/>
      <c r="F36" s="237"/>
      <c r="G36" s="149"/>
      <c r="H36" s="66"/>
      <c r="I36" s="238"/>
    </row>
    <row r="37" spans="1:11" ht="14" x14ac:dyDescent="0.3">
      <c r="A37" s="150"/>
      <c r="B37" s="151"/>
      <c r="C37" s="152"/>
      <c r="D37" s="284"/>
      <c r="E37" s="223"/>
      <c r="F37" s="153"/>
      <c r="G37" s="149"/>
      <c r="H37" s="66"/>
      <c r="I37" s="81"/>
    </row>
    <row r="38" spans="1:11" ht="14" x14ac:dyDescent="0.3">
      <c r="A38" s="150"/>
      <c r="B38" s="151"/>
      <c r="C38" s="228"/>
      <c r="D38" s="284"/>
      <c r="E38" s="223"/>
      <c r="F38" s="153"/>
      <c r="G38" s="149"/>
      <c r="H38" s="66"/>
      <c r="I38" s="81"/>
    </row>
    <row r="39" spans="1:11" ht="14" x14ac:dyDescent="0.3">
      <c r="A39" s="150"/>
      <c r="B39" s="151"/>
      <c r="C39" s="152"/>
      <c r="D39" s="284"/>
      <c r="E39" s="223"/>
      <c r="F39" s="226"/>
      <c r="G39" s="149"/>
      <c r="H39" s="66"/>
      <c r="I39" s="81"/>
    </row>
    <row r="40" spans="1:11" ht="14" x14ac:dyDescent="0.3">
      <c r="A40" s="150"/>
      <c r="B40" s="151"/>
      <c r="C40" s="228"/>
      <c r="D40" s="284"/>
      <c r="E40" s="223"/>
      <c r="F40" s="154"/>
      <c r="G40" s="149"/>
      <c r="H40" s="66"/>
      <c r="I40" s="81"/>
    </row>
    <row r="41" spans="1:11" ht="14" x14ac:dyDescent="0.3">
      <c r="A41" s="150"/>
      <c r="B41" s="151"/>
      <c r="C41" s="212"/>
      <c r="D41" s="284"/>
      <c r="E41" s="223"/>
      <c r="F41" s="154"/>
      <c r="G41" s="149"/>
      <c r="H41" s="66"/>
      <c r="I41" s="81"/>
    </row>
    <row r="42" spans="1:11" ht="14" x14ac:dyDescent="0.3">
      <c r="A42" s="150"/>
      <c r="B42" s="151"/>
      <c r="C42" s="152"/>
      <c r="D42" s="284"/>
      <c r="E42" s="223"/>
      <c r="F42" s="153"/>
      <c r="G42" s="149"/>
      <c r="H42" s="66"/>
      <c r="I42" s="81"/>
    </row>
    <row r="43" spans="1:11" ht="14" x14ac:dyDescent="0.3">
      <c r="A43" s="150"/>
      <c r="B43" s="151"/>
      <c r="C43" s="152"/>
      <c r="D43" s="152"/>
      <c r="E43" s="223"/>
      <c r="F43" s="153"/>
      <c r="G43" s="149"/>
      <c r="H43" s="66"/>
      <c r="I43" s="81"/>
    </row>
    <row r="44" spans="1:11" ht="14" x14ac:dyDescent="0.3">
      <c r="A44" s="150"/>
      <c r="B44" s="151"/>
      <c r="C44" s="239"/>
      <c r="D44" s="236"/>
      <c r="E44" s="236"/>
      <c r="F44" s="237"/>
      <c r="G44" s="149"/>
      <c r="H44" s="66"/>
      <c r="I44" s="81"/>
    </row>
    <row r="45" spans="1:11" ht="14" x14ac:dyDescent="0.3">
      <c r="A45" s="150"/>
      <c r="B45" s="151"/>
      <c r="C45" s="240"/>
      <c r="D45" s="236"/>
      <c r="E45" s="147"/>
      <c r="F45" s="220"/>
      <c r="G45" s="219"/>
      <c r="H45" s="66"/>
      <c r="I45" s="81"/>
    </row>
    <row r="46" spans="1:11" ht="14" x14ac:dyDescent="0.3">
      <c r="A46" s="150"/>
      <c r="B46" s="151"/>
      <c r="C46" s="228"/>
      <c r="D46" s="152"/>
      <c r="E46" s="223"/>
      <c r="F46" s="153"/>
      <c r="G46" s="149"/>
      <c r="H46" s="66"/>
      <c r="I46" s="81"/>
    </row>
    <row r="47" spans="1:11" ht="14" x14ac:dyDescent="0.3">
      <c r="A47" s="150"/>
      <c r="B47" s="151"/>
      <c r="C47" s="152"/>
      <c r="D47" s="152"/>
      <c r="E47" s="223"/>
      <c r="F47" s="153"/>
      <c r="G47" s="227"/>
      <c r="H47" s="66"/>
      <c r="I47" s="81"/>
    </row>
    <row r="48" spans="1:11" ht="14" x14ac:dyDescent="0.3">
      <c r="A48" s="150"/>
      <c r="B48" s="151"/>
      <c r="C48" s="152"/>
      <c r="D48" s="152"/>
      <c r="E48" s="223"/>
      <c r="F48" s="153"/>
      <c r="G48" s="149"/>
      <c r="H48" s="66"/>
      <c r="I48" s="81"/>
      <c r="J48" s="131"/>
      <c r="K48" s="131"/>
    </row>
    <row r="49" spans="1:11" ht="14" x14ac:dyDescent="0.3">
      <c r="A49" s="150"/>
      <c r="B49" s="151"/>
      <c r="C49" s="236"/>
      <c r="D49" s="236"/>
      <c r="E49" s="236"/>
      <c r="F49" s="237"/>
      <c r="G49" s="149"/>
      <c r="H49" s="66"/>
      <c r="I49" s="81"/>
    </row>
    <row r="50" spans="1:11" ht="14" x14ac:dyDescent="0.3">
      <c r="A50" s="150"/>
      <c r="B50" s="151"/>
      <c r="C50" s="236"/>
      <c r="D50" s="236"/>
      <c r="E50" s="236"/>
      <c r="F50" s="237"/>
      <c r="G50" s="149"/>
      <c r="I50" s="81"/>
    </row>
    <row r="51" spans="1:11" ht="14" x14ac:dyDescent="0.3">
      <c r="A51" s="150"/>
      <c r="B51" s="151"/>
      <c r="C51" s="236"/>
      <c r="D51" s="236"/>
      <c r="E51" s="236"/>
      <c r="F51" s="237"/>
      <c r="G51" s="149"/>
      <c r="I51" s="224"/>
    </row>
    <row r="52" spans="1:11" ht="14" x14ac:dyDescent="0.3">
      <c r="A52" s="150"/>
      <c r="B52" s="151"/>
      <c r="C52" s="236"/>
      <c r="D52" s="236"/>
      <c r="E52" s="236"/>
      <c r="F52" s="237"/>
      <c r="G52" s="219"/>
      <c r="I52" s="224"/>
    </row>
    <row r="53" spans="1:11" ht="14" x14ac:dyDescent="0.3">
      <c r="A53" s="150"/>
      <c r="B53" s="152"/>
      <c r="C53" s="236"/>
      <c r="D53" s="236"/>
      <c r="E53" s="236"/>
      <c r="F53" s="241"/>
      <c r="G53" s="149"/>
      <c r="I53" s="224"/>
    </row>
    <row r="54" spans="1:11" ht="14" x14ac:dyDescent="0.3">
      <c r="A54" s="150"/>
      <c r="B54" s="151"/>
      <c r="C54" s="236"/>
      <c r="D54" s="236"/>
      <c r="E54" s="236"/>
      <c r="F54" s="237"/>
      <c r="G54" s="149"/>
      <c r="I54" s="238"/>
    </row>
    <row r="55" spans="1:11" ht="14" x14ac:dyDescent="0.3">
      <c r="A55" s="150"/>
      <c r="B55" s="152"/>
      <c r="C55" s="236"/>
      <c r="D55" s="237"/>
      <c r="E55" s="236"/>
      <c r="F55" s="237"/>
      <c r="G55" s="149"/>
      <c r="H55" s="66"/>
      <c r="I55" s="46"/>
    </row>
    <row r="56" spans="1:11" ht="14" x14ac:dyDescent="0.3">
      <c r="A56" s="150"/>
      <c r="B56" s="151"/>
      <c r="C56" s="236"/>
      <c r="D56" s="236"/>
      <c r="E56" s="236"/>
      <c r="F56" s="237"/>
      <c r="G56" s="219"/>
      <c r="H56" s="66"/>
      <c r="I56" s="41"/>
    </row>
    <row r="57" spans="1:11" ht="14" x14ac:dyDescent="0.3">
      <c r="A57" s="150"/>
      <c r="B57" s="151"/>
      <c r="C57" s="228"/>
      <c r="D57" s="228"/>
      <c r="E57" s="223"/>
      <c r="F57" s="153"/>
      <c r="G57" s="149"/>
      <c r="H57" s="66"/>
      <c r="I57" s="238"/>
    </row>
    <row r="58" spans="1:11" ht="14" x14ac:dyDescent="0.3">
      <c r="A58" s="150"/>
      <c r="B58" s="151"/>
      <c r="C58" s="236"/>
      <c r="D58" s="236"/>
      <c r="E58" s="147"/>
      <c r="F58" s="220"/>
      <c r="G58" s="219"/>
      <c r="H58" s="66"/>
      <c r="I58" s="134"/>
    </row>
    <row r="59" spans="1:11" ht="14" x14ac:dyDescent="0.3">
      <c r="A59" s="150"/>
      <c r="B59" s="151"/>
      <c r="C59" s="236"/>
      <c r="D59" s="236"/>
      <c r="E59" s="236"/>
      <c r="F59" s="237"/>
      <c r="G59" s="149"/>
      <c r="H59" s="66"/>
      <c r="I59" s="134"/>
    </row>
    <row r="60" spans="1:11" ht="14" x14ac:dyDescent="0.3">
      <c r="A60" s="150"/>
      <c r="B60" s="151"/>
      <c r="C60" s="236"/>
      <c r="D60" s="236"/>
      <c r="E60" s="236"/>
      <c r="F60" s="237"/>
      <c r="G60" s="149"/>
      <c r="H60" s="66"/>
      <c r="I60" s="134"/>
    </row>
    <row r="61" spans="1:11" ht="14" x14ac:dyDescent="0.3">
      <c r="A61" s="150"/>
      <c r="B61" s="151"/>
      <c r="C61" s="236"/>
      <c r="D61" s="236"/>
      <c r="E61" s="236"/>
      <c r="F61" s="237"/>
      <c r="G61" s="149"/>
      <c r="H61" s="66"/>
      <c r="I61" s="134"/>
    </row>
    <row r="62" spans="1:11" ht="14" x14ac:dyDescent="0.3">
      <c r="A62" s="150"/>
      <c r="B62" s="151"/>
      <c r="C62" s="236"/>
      <c r="D62" s="236"/>
      <c r="E62" s="236"/>
      <c r="F62" s="237"/>
      <c r="G62" s="149"/>
      <c r="H62" s="66"/>
      <c r="I62" s="77"/>
    </row>
    <row r="63" spans="1:11" ht="14" x14ac:dyDescent="0.3">
      <c r="A63" s="150"/>
      <c r="B63" s="151"/>
      <c r="C63" s="236"/>
      <c r="D63" s="236"/>
      <c r="E63" s="236"/>
      <c r="F63" s="237"/>
      <c r="G63" s="219"/>
      <c r="H63" s="66"/>
      <c r="I63" s="46"/>
    </row>
    <row r="64" spans="1:11" ht="14" x14ac:dyDescent="0.3">
      <c r="A64" s="150"/>
      <c r="B64" s="151"/>
      <c r="C64" s="228"/>
      <c r="D64" s="152"/>
      <c r="E64" s="223"/>
      <c r="F64" s="226"/>
      <c r="G64" s="227"/>
      <c r="H64" s="66"/>
      <c r="I64" s="155"/>
      <c r="K64" s="131"/>
    </row>
    <row r="65" spans="1:11" ht="14" x14ac:dyDescent="0.3">
      <c r="A65" s="150"/>
      <c r="B65" s="151"/>
      <c r="C65" s="147"/>
      <c r="D65" s="152"/>
      <c r="E65" s="147"/>
      <c r="F65" s="220"/>
      <c r="G65" s="219"/>
      <c r="H65" s="66"/>
      <c r="I65" s="46"/>
      <c r="K65" s="131"/>
    </row>
    <row r="66" spans="1:11" ht="14" x14ac:dyDescent="0.3">
      <c r="A66" s="150"/>
      <c r="B66" s="151"/>
      <c r="C66" s="152"/>
      <c r="D66" s="152"/>
      <c r="E66" s="147"/>
      <c r="F66" s="153"/>
      <c r="G66" s="219"/>
      <c r="H66" s="66"/>
      <c r="I66" s="46"/>
    </row>
    <row r="67" spans="1:11" ht="14" x14ac:dyDescent="0.3">
      <c r="A67" s="150"/>
      <c r="B67" s="151"/>
      <c r="C67" s="236"/>
      <c r="D67" s="240"/>
      <c r="E67" s="147"/>
      <c r="F67" s="220"/>
      <c r="G67" s="219"/>
      <c r="H67" s="66"/>
      <c r="I67" s="46"/>
    </row>
    <row r="68" spans="1:11" ht="14" x14ac:dyDescent="0.3">
      <c r="A68" s="150"/>
      <c r="B68" s="253"/>
      <c r="C68" s="236"/>
      <c r="D68" s="236"/>
      <c r="E68" s="236"/>
      <c r="F68" s="237"/>
      <c r="G68" s="219"/>
      <c r="I68" s="46"/>
      <c r="K68" s="131"/>
    </row>
    <row r="69" spans="1:11" x14ac:dyDescent="0.25">
      <c r="A69" s="188"/>
      <c r="C69" s="48"/>
      <c r="D69" s="48"/>
      <c r="E69" s="48"/>
      <c r="F69" s="49"/>
      <c r="G69" s="46"/>
      <c r="I69" s="46"/>
    </row>
    <row r="70" spans="1:11" x14ac:dyDescent="0.25">
      <c r="A70" s="79"/>
      <c r="B70" s="54"/>
      <c r="C70" s="48"/>
      <c r="D70" s="48"/>
      <c r="G70" s="46"/>
      <c r="H70" s="66"/>
      <c r="I70" s="46"/>
    </row>
    <row r="71" spans="1:11" x14ac:dyDescent="0.25">
      <c r="A71" s="188"/>
      <c r="B71" s="54"/>
      <c r="C71" s="48"/>
      <c r="D71" s="48"/>
      <c r="G71" s="46"/>
      <c r="H71" s="79"/>
      <c r="I71" s="46"/>
    </row>
    <row r="72" spans="1:11" x14ac:dyDescent="0.25">
      <c r="A72" s="188"/>
      <c r="C72" s="48"/>
      <c r="D72" s="48"/>
      <c r="E72" s="48"/>
      <c r="F72" s="49"/>
      <c r="G72" s="46"/>
      <c r="I72" s="46"/>
    </row>
    <row r="73" spans="1:11" x14ac:dyDescent="0.25">
      <c r="A73" s="188"/>
      <c r="B73" s="54"/>
      <c r="C73" s="48"/>
      <c r="D73" s="48"/>
      <c r="G73" s="46"/>
      <c r="H73" s="66"/>
      <c r="I73" s="46"/>
    </row>
    <row r="74" spans="1:11" x14ac:dyDescent="0.25">
      <c r="A74" s="188"/>
      <c r="B74" s="54"/>
      <c r="C74" s="48"/>
      <c r="D74" s="48"/>
      <c r="G74" s="46"/>
      <c r="H74" s="66"/>
      <c r="I74" s="46"/>
    </row>
    <row r="75" spans="1:11" x14ac:dyDescent="0.25">
      <c r="A75" s="188"/>
      <c r="B75" s="54"/>
      <c r="C75" s="48"/>
      <c r="D75" s="48"/>
      <c r="G75" s="46"/>
      <c r="H75" s="66"/>
      <c r="I75" s="46"/>
    </row>
    <row r="76" spans="1:11" x14ac:dyDescent="0.25">
      <c r="A76" s="188"/>
      <c r="B76" s="54"/>
      <c r="C76" s="48"/>
      <c r="D76" s="48"/>
      <c r="G76" s="46"/>
      <c r="H76" s="66"/>
      <c r="I76" s="46"/>
    </row>
    <row r="77" spans="1:11" x14ac:dyDescent="0.25">
      <c r="A77" s="188"/>
      <c r="B77" s="54"/>
      <c r="C77" s="4"/>
      <c r="D77" s="4"/>
      <c r="F77" s="43"/>
      <c r="G77" s="46"/>
      <c r="H77" s="79"/>
      <c r="I77" s="46"/>
    </row>
    <row r="78" spans="1:11" x14ac:dyDescent="0.25">
      <c r="A78" s="188"/>
      <c r="B78" s="54"/>
      <c r="C78" s="80"/>
      <c r="D78" s="19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9FD81B-22E8-4442-9071-3B467A0E235B}">
  <dimension ref="A1"/>
  <sheetViews>
    <sheetView workbookViewId="0">
      <selection activeCell="K31" sqref="K31"/>
    </sheetView>
  </sheetViews>
  <sheetFormatPr defaultRowHeight="12.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AC3EA1-7843-4AD5-B0B4-F84426AD2472}">
  <dimension ref="A1:M454"/>
  <sheetViews>
    <sheetView zoomScaleNormal="100" workbookViewId="0">
      <selection activeCell="D7" sqref="D7:F7"/>
    </sheetView>
  </sheetViews>
  <sheetFormatPr defaultColWidth="9.1796875" defaultRowHeight="12.5" x14ac:dyDescent="0.25"/>
  <cols>
    <col min="1" max="1" width="9.81640625" style="2" customWidth="1"/>
    <col min="2" max="2" width="82.26953125" style="2" customWidth="1"/>
    <col min="3" max="3" width="12.7265625" style="4" customWidth="1"/>
    <col min="4" max="4" width="14.1796875" style="4" customWidth="1"/>
    <col min="5" max="5" width="1.81640625" style="4" customWidth="1"/>
    <col min="6" max="6" width="14.81640625" style="43" customWidth="1"/>
    <col min="7" max="7" width="13" style="41" customWidth="1"/>
    <col min="8" max="8" width="9" style="1" customWidth="1"/>
    <col min="9" max="9" width="15.1796875" customWidth="1"/>
    <col min="10" max="10" width="16" style="1" customWidth="1"/>
    <col min="13" max="13" width="7.81640625" hidden="1" customWidth="1"/>
    <col min="14" max="14" width="14.26953125" customWidth="1"/>
  </cols>
  <sheetData>
    <row r="1" spans="1:12" ht="13" x14ac:dyDescent="0.3">
      <c r="A1" s="37" t="s">
        <v>710</v>
      </c>
      <c r="B1" s="44"/>
      <c r="C1" s="24"/>
      <c r="D1" s="24"/>
      <c r="E1" s="24"/>
      <c r="F1" s="498">
        <v>17250</v>
      </c>
      <c r="G1" s="39"/>
      <c r="H1" s="17"/>
      <c r="I1" s="16"/>
      <c r="J1" s="17"/>
    </row>
    <row r="2" spans="1:12" ht="19.5" customHeight="1" thickBot="1" x14ac:dyDescent="0.4">
      <c r="A2" s="40" t="s">
        <v>61</v>
      </c>
      <c r="B2" s="15"/>
      <c r="D2" s="59" t="s">
        <v>25</v>
      </c>
      <c r="E2" s="83"/>
      <c r="F2" s="21">
        <f>17250-'[1]Ward 2'!D5</f>
        <v>0</v>
      </c>
      <c r="G2" s="84"/>
      <c r="H2" s="17"/>
      <c r="I2" s="16"/>
      <c r="J2" s="17"/>
    </row>
    <row r="3" spans="1:12" ht="13.5" thickTop="1" x14ac:dyDescent="0.3">
      <c r="A3" s="56" t="s">
        <v>11</v>
      </c>
      <c r="B3" s="74" t="s">
        <v>77</v>
      </c>
      <c r="C3" s="24"/>
      <c r="D3" s="24"/>
      <c r="E3" s="24"/>
      <c r="F3" s="38"/>
      <c r="G3" s="39"/>
      <c r="H3" s="17"/>
      <c r="I3" s="18"/>
      <c r="J3" s="20"/>
    </row>
    <row r="4" spans="1:12" ht="13" x14ac:dyDescent="0.3">
      <c r="A4" s="57"/>
      <c r="B4" s="74" t="s">
        <v>66</v>
      </c>
      <c r="C4" s="58"/>
      <c r="D4" s="24"/>
      <c r="E4" s="24"/>
      <c r="F4" s="38"/>
      <c r="G4" s="39"/>
      <c r="H4" s="17"/>
      <c r="I4" s="18"/>
      <c r="J4" s="20"/>
    </row>
    <row r="5" spans="1:12" ht="13" x14ac:dyDescent="0.3">
      <c r="A5" s="57"/>
      <c r="B5" s="74"/>
      <c r="C5" s="59" t="s">
        <v>21</v>
      </c>
      <c r="D5" s="71">
        <f>SUM(D8:D496)</f>
        <v>17250</v>
      </c>
      <c r="E5" s="24"/>
      <c r="F5" s="71">
        <f>SUM(F8:F496)</f>
        <v>318008</v>
      </c>
      <c r="G5" s="39"/>
      <c r="H5" s="17"/>
      <c r="I5" s="18"/>
      <c r="J5" s="20"/>
    </row>
    <row r="6" spans="1:12" ht="6" customHeight="1" x14ac:dyDescent="0.3">
      <c r="A6" s="57"/>
      <c r="B6" s="18"/>
      <c r="C6" s="58"/>
      <c r="D6" s="24"/>
      <c r="E6" s="24"/>
      <c r="F6" s="38"/>
      <c r="G6" s="39"/>
      <c r="H6" s="17"/>
      <c r="I6" s="18"/>
      <c r="J6" s="20"/>
    </row>
    <row r="7" spans="1:12" s="76" customFormat="1" ht="34.5" customHeight="1" x14ac:dyDescent="0.25">
      <c r="A7" s="7" t="s">
        <v>18</v>
      </c>
      <c r="B7" s="8" t="s">
        <v>19</v>
      </c>
      <c r="C7" s="9" t="s">
        <v>22</v>
      </c>
      <c r="D7" s="60" t="s">
        <v>23</v>
      </c>
      <c r="E7" s="60"/>
      <c r="F7" s="60" t="s">
        <v>24</v>
      </c>
      <c r="G7" s="146" t="s">
        <v>44</v>
      </c>
      <c r="H7" s="8" t="s">
        <v>2</v>
      </c>
      <c r="I7" s="8" t="s">
        <v>20</v>
      </c>
      <c r="J7" s="8"/>
      <c r="L7" s="11"/>
    </row>
    <row r="8" spans="1:12" s="366" customFormat="1" x14ac:dyDescent="0.25">
      <c r="A8" s="365" t="s">
        <v>121</v>
      </c>
      <c r="B8" s="365" t="s">
        <v>122</v>
      </c>
      <c r="C8" s="315">
        <v>745.5</v>
      </c>
      <c r="D8" s="315">
        <v>745.5</v>
      </c>
      <c r="E8" s="315"/>
      <c r="F8" s="315">
        <v>0</v>
      </c>
      <c r="G8" s="217">
        <v>43385</v>
      </c>
      <c r="H8" s="366" t="s">
        <v>69</v>
      </c>
      <c r="I8" s="367">
        <v>43391</v>
      </c>
    </row>
    <row r="9" spans="1:12" s="366" customFormat="1" x14ac:dyDescent="0.25">
      <c r="A9" s="365" t="s">
        <v>67</v>
      </c>
      <c r="B9" s="365" t="s">
        <v>68</v>
      </c>
      <c r="C9" s="315">
        <v>7000</v>
      </c>
      <c r="D9" s="315">
        <v>1000</v>
      </c>
      <c r="E9" s="315"/>
      <c r="F9" s="315">
        <v>6000</v>
      </c>
      <c r="G9" s="217">
        <v>43207</v>
      </c>
      <c r="H9" s="366" t="s">
        <v>69</v>
      </c>
      <c r="I9" s="367">
        <v>43207</v>
      </c>
    </row>
    <row r="10" spans="1:12" s="364" customFormat="1" ht="26" x14ac:dyDescent="0.25">
      <c r="A10" s="365" t="s">
        <v>78</v>
      </c>
      <c r="B10" s="369" t="s">
        <v>79</v>
      </c>
      <c r="C10" s="370">
        <v>3250</v>
      </c>
      <c r="D10" s="370">
        <v>3250</v>
      </c>
      <c r="E10" s="370"/>
      <c r="F10" s="370">
        <v>0</v>
      </c>
      <c r="G10" s="371">
        <v>43250</v>
      </c>
      <c r="H10" s="364" t="s">
        <v>69</v>
      </c>
      <c r="I10" s="372">
        <v>43250</v>
      </c>
    </row>
    <row r="11" spans="1:12" s="366" customFormat="1" ht="25" x14ac:dyDescent="0.25">
      <c r="A11" s="365" t="s">
        <v>123</v>
      </c>
      <c r="B11" s="365" t="s">
        <v>124</v>
      </c>
      <c r="C11" s="315">
        <v>16400</v>
      </c>
      <c r="D11" s="315">
        <v>2500</v>
      </c>
      <c r="E11" s="315"/>
      <c r="F11" s="315">
        <v>13900</v>
      </c>
      <c r="G11" s="217">
        <v>43334</v>
      </c>
      <c r="H11" s="366" t="s">
        <v>69</v>
      </c>
      <c r="I11" s="367">
        <v>43334</v>
      </c>
    </row>
    <row r="12" spans="1:12" s="366" customFormat="1" ht="25" x14ac:dyDescent="0.25">
      <c r="A12" s="365" t="s">
        <v>125</v>
      </c>
      <c r="B12" s="365" t="s">
        <v>185</v>
      </c>
      <c r="C12" s="373">
        <v>13808</v>
      </c>
      <c r="D12" s="315">
        <v>5000</v>
      </c>
      <c r="E12" s="315"/>
      <c r="F12" s="315">
        <v>8808</v>
      </c>
      <c r="G12" s="217">
        <v>43327</v>
      </c>
      <c r="H12" s="366" t="s">
        <v>69</v>
      </c>
      <c r="I12" s="367">
        <v>43327</v>
      </c>
    </row>
    <row r="13" spans="1:12" s="366" customFormat="1" x14ac:dyDescent="0.25">
      <c r="A13" s="365" t="s">
        <v>186</v>
      </c>
      <c r="B13" s="365" t="s">
        <v>306</v>
      </c>
      <c r="C13" s="315">
        <v>0</v>
      </c>
      <c r="D13" s="315">
        <v>0</v>
      </c>
      <c r="E13" s="315"/>
      <c r="F13" s="315">
        <v>0</v>
      </c>
      <c r="G13" s="217">
        <v>43556</v>
      </c>
      <c r="H13" s="366" t="s">
        <v>69</v>
      </c>
      <c r="I13" s="367">
        <v>43556</v>
      </c>
      <c r="J13" s="368" t="s">
        <v>307</v>
      </c>
    </row>
    <row r="14" spans="1:12" s="366" customFormat="1" x14ac:dyDescent="0.25">
      <c r="A14" s="365" t="s">
        <v>187</v>
      </c>
      <c r="B14" s="365" t="s">
        <v>308</v>
      </c>
      <c r="C14" s="315">
        <v>0</v>
      </c>
      <c r="D14" s="315">
        <v>0</v>
      </c>
      <c r="E14" s="315">
        <v>0</v>
      </c>
      <c r="F14" s="315"/>
      <c r="G14" s="217">
        <v>43552</v>
      </c>
      <c r="H14" s="366" t="s">
        <v>69</v>
      </c>
      <c r="I14" s="367">
        <v>43552</v>
      </c>
    </row>
    <row r="15" spans="1:12" s="366" customFormat="1" ht="25" x14ac:dyDescent="0.25">
      <c r="A15" s="365" t="s">
        <v>188</v>
      </c>
      <c r="B15" s="365" t="s">
        <v>189</v>
      </c>
      <c r="C15" s="315">
        <v>475</v>
      </c>
      <c r="D15" s="315">
        <v>475</v>
      </c>
      <c r="E15" s="315"/>
      <c r="F15" s="315">
        <v>0</v>
      </c>
      <c r="G15" s="217">
        <v>43524</v>
      </c>
      <c r="H15" s="366" t="s">
        <v>69</v>
      </c>
      <c r="I15" s="367">
        <v>43524</v>
      </c>
    </row>
    <row r="16" spans="1:12" s="366" customFormat="1" x14ac:dyDescent="0.25">
      <c r="A16" s="365" t="s">
        <v>190</v>
      </c>
      <c r="B16" s="365" t="s">
        <v>191</v>
      </c>
      <c r="C16" s="315">
        <v>500</v>
      </c>
      <c r="D16" s="315">
        <v>500</v>
      </c>
      <c r="E16" s="315"/>
      <c r="F16" s="315">
        <v>0</v>
      </c>
      <c r="G16" s="217">
        <v>43532</v>
      </c>
      <c r="H16" s="366" t="s">
        <v>69</v>
      </c>
      <c r="I16" s="367">
        <v>43532</v>
      </c>
    </row>
    <row r="17" spans="1:10" s="366" customFormat="1" x14ac:dyDescent="0.25">
      <c r="A17" s="365" t="s">
        <v>192</v>
      </c>
      <c r="B17" s="365" t="s">
        <v>193</v>
      </c>
      <c r="C17" s="315">
        <v>500</v>
      </c>
      <c r="D17" s="315">
        <v>500</v>
      </c>
      <c r="E17" s="315"/>
      <c r="F17" s="315">
        <v>0</v>
      </c>
      <c r="G17" s="217">
        <v>43515</v>
      </c>
      <c r="H17" s="366" t="s">
        <v>69</v>
      </c>
      <c r="I17" s="367">
        <v>43515</v>
      </c>
    </row>
    <row r="18" spans="1:10" s="366" customFormat="1" x14ac:dyDescent="0.25">
      <c r="A18" s="365" t="s">
        <v>194</v>
      </c>
      <c r="B18" s="365" t="s">
        <v>195</v>
      </c>
      <c r="C18" s="315">
        <v>500</v>
      </c>
      <c r="D18" s="315">
        <v>500</v>
      </c>
      <c r="E18" s="315"/>
      <c r="F18" s="315">
        <v>0</v>
      </c>
      <c r="G18" s="217">
        <v>43515</v>
      </c>
      <c r="H18" s="366" t="s">
        <v>69</v>
      </c>
      <c r="I18" s="367">
        <v>43515</v>
      </c>
    </row>
    <row r="19" spans="1:10" s="366" customFormat="1" x14ac:dyDescent="0.25">
      <c r="A19" s="365" t="s">
        <v>196</v>
      </c>
      <c r="B19" s="365" t="s">
        <v>309</v>
      </c>
      <c r="C19" s="315">
        <v>0</v>
      </c>
      <c r="D19" s="315">
        <v>0</v>
      </c>
      <c r="E19" s="315"/>
      <c r="F19" s="315">
        <v>0</v>
      </c>
      <c r="G19" s="217">
        <v>43553</v>
      </c>
      <c r="H19" s="366" t="s">
        <v>69</v>
      </c>
      <c r="I19" s="367">
        <v>43553</v>
      </c>
    </row>
    <row r="20" spans="1:10" s="366" customFormat="1" ht="24" customHeight="1" x14ac:dyDescent="0.25">
      <c r="A20" s="365" t="s">
        <v>197</v>
      </c>
      <c r="B20" s="365" t="s">
        <v>310</v>
      </c>
      <c r="C20" s="315">
        <v>0</v>
      </c>
      <c r="D20" s="315">
        <v>0</v>
      </c>
      <c r="E20" s="315"/>
      <c r="F20" s="315">
        <v>0</v>
      </c>
      <c r="G20" s="217">
        <v>43556</v>
      </c>
      <c r="H20" s="366" t="s">
        <v>69</v>
      </c>
      <c r="I20" s="367">
        <v>43556</v>
      </c>
      <c r="J20" s="368" t="s">
        <v>307</v>
      </c>
    </row>
    <row r="21" spans="1:10" s="366" customFormat="1" ht="25" x14ac:dyDescent="0.25">
      <c r="A21" s="365" t="s">
        <v>198</v>
      </c>
      <c r="B21" s="365" t="s">
        <v>199</v>
      </c>
      <c r="C21" s="315">
        <v>500</v>
      </c>
      <c r="D21" s="315">
        <v>500</v>
      </c>
      <c r="E21" s="315"/>
      <c r="F21" s="315">
        <v>0</v>
      </c>
      <c r="G21" s="217">
        <v>43515</v>
      </c>
      <c r="H21" s="366" t="s">
        <v>69</v>
      </c>
      <c r="I21" s="367">
        <v>43516</v>
      </c>
    </row>
    <row r="22" spans="1:10" s="366" customFormat="1" x14ac:dyDescent="0.25">
      <c r="A22" s="365" t="s">
        <v>200</v>
      </c>
      <c r="B22" s="365" t="s">
        <v>311</v>
      </c>
      <c r="C22" s="315">
        <v>0</v>
      </c>
      <c r="D22" s="315">
        <v>0</v>
      </c>
      <c r="E22" s="315"/>
      <c r="F22" s="315">
        <v>0</v>
      </c>
      <c r="G22" s="217">
        <v>43552</v>
      </c>
      <c r="H22" s="366" t="s">
        <v>69</v>
      </c>
      <c r="I22" s="367">
        <v>43552</v>
      </c>
    </row>
    <row r="23" spans="1:10" s="366" customFormat="1" ht="25" x14ac:dyDescent="0.25">
      <c r="A23" s="365" t="s">
        <v>201</v>
      </c>
      <c r="B23" s="365" t="s">
        <v>202</v>
      </c>
      <c r="C23" s="315">
        <v>250000</v>
      </c>
      <c r="D23" s="315">
        <v>500</v>
      </c>
      <c r="E23" s="315"/>
      <c r="F23" s="315">
        <v>249500</v>
      </c>
      <c r="G23" s="217">
        <v>43515</v>
      </c>
      <c r="H23" s="366" t="s">
        <v>69</v>
      </c>
      <c r="I23" s="367">
        <v>43515</v>
      </c>
    </row>
    <row r="24" spans="1:10" s="366" customFormat="1" ht="25" x14ac:dyDescent="0.25">
      <c r="A24" s="365" t="s">
        <v>203</v>
      </c>
      <c r="B24" s="365" t="s">
        <v>312</v>
      </c>
      <c r="C24" s="315">
        <v>0</v>
      </c>
      <c r="D24" s="315">
        <v>0</v>
      </c>
      <c r="E24" s="315"/>
      <c r="F24" s="315">
        <v>0</v>
      </c>
      <c r="G24" s="217">
        <v>43553</v>
      </c>
      <c r="H24" s="366" t="s">
        <v>69</v>
      </c>
      <c r="I24" s="367">
        <v>43553</v>
      </c>
    </row>
    <row r="25" spans="1:10" s="366" customFormat="1" x14ac:dyDescent="0.25">
      <c r="A25" s="365" t="s">
        <v>204</v>
      </c>
      <c r="B25" s="365" t="s">
        <v>313</v>
      </c>
      <c r="C25" s="315">
        <v>0</v>
      </c>
      <c r="D25" s="315">
        <v>0</v>
      </c>
      <c r="E25" s="315"/>
      <c r="F25" s="315">
        <v>0</v>
      </c>
      <c r="G25" s="217">
        <v>43553</v>
      </c>
      <c r="H25" s="366" t="s">
        <v>69</v>
      </c>
      <c r="I25" s="367">
        <v>43553</v>
      </c>
    </row>
    <row r="26" spans="1:10" s="366" customFormat="1" x14ac:dyDescent="0.25">
      <c r="A26" s="365" t="s">
        <v>205</v>
      </c>
      <c r="B26" s="365" t="s">
        <v>314</v>
      </c>
      <c r="C26" s="315">
        <v>0</v>
      </c>
      <c r="D26" s="315">
        <v>0</v>
      </c>
      <c r="E26" s="315"/>
      <c r="F26" s="315">
        <v>0</v>
      </c>
      <c r="G26" s="217">
        <v>43552</v>
      </c>
      <c r="H26" s="366" t="s">
        <v>69</v>
      </c>
      <c r="I26" s="367">
        <v>43552</v>
      </c>
    </row>
    <row r="27" spans="1:10" s="366" customFormat="1" x14ac:dyDescent="0.25">
      <c r="A27" s="365" t="s">
        <v>206</v>
      </c>
      <c r="B27" s="365" t="s">
        <v>207</v>
      </c>
      <c r="C27" s="315">
        <v>800</v>
      </c>
      <c r="D27" s="315">
        <v>500</v>
      </c>
      <c r="E27" s="315"/>
      <c r="F27" s="315">
        <v>300</v>
      </c>
      <c r="G27" s="217">
        <v>43515</v>
      </c>
      <c r="H27" s="366" t="s">
        <v>69</v>
      </c>
      <c r="I27" s="367">
        <v>43515</v>
      </c>
    </row>
    <row r="28" spans="1:10" s="366" customFormat="1" ht="25" x14ac:dyDescent="0.25">
      <c r="A28" s="365" t="s">
        <v>208</v>
      </c>
      <c r="B28" s="365" t="s">
        <v>209</v>
      </c>
      <c r="C28" s="315">
        <v>40000</v>
      </c>
      <c r="D28" s="315">
        <v>500</v>
      </c>
      <c r="E28" s="315"/>
      <c r="F28" s="315">
        <v>39500</v>
      </c>
      <c r="G28" s="217">
        <v>43515</v>
      </c>
      <c r="H28" s="366" t="s">
        <v>69</v>
      </c>
      <c r="I28" s="367">
        <v>43515</v>
      </c>
    </row>
    <row r="29" spans="1:10" s="366" customFormat="1" ht="25" x14ac:dyDescent="0.25">
      <c r="A29" s="365" t="s">
        <v>210</v>
      </c>
      <c r="B29" s="365" t="s">
        <v>315</v>
      </c>
      <c r="C29" s="315">
        <v>0</v>
      </c>
      <c r="D29" s="315">
        <v>0</v>
      </c>
      <c r="E29" s="315"/>
      <c r="F29" s="315">
        <v>0</v>
      </c>
      <c r="G29" s="217">
        <v>43552</v>
      </c>
      <c r="H29" s="366" t="s">
        <v>69</v>
      </c>
      <c r="I29" s="367">
        <v>43552</v>
      </c>
    </row>
    <row r="30" spans="1:10" s="366" customFormat="1" x14ac:dyDescent="0.25">
      <c r="A30" s="365" t="s">
        <v>211</v>
      </c>
      <c r="B30" s="365" t="s">
        <v>212</v>
      </c>
      <c r="C30" s="315">
        <v>270</v>
      </c>
      <c r="D30" s="315">
        <v>270</v>
      </c>
      <c r="E30" s="315"/>
      <c r="F30" s="315">
        <v>0</v>
      </c>
      <c r="G30" s="217">
        <v>43515</v>
      </c>
      <c r="H30" s="366" t="s">
        <v>69</v>
      </c>
      <c r="I30" s="367">
        <v>43515</v>
      </c>
    </row>
    <row r="31" spans="1:10" s="366" customFormat="1" x14ac:dyDescent="0.25">
      <c r="A31" s="365" t="s">
        <v>213</v>
      </c>
      <c r="B31" s="365" t="s">
        <v>214</v>
      </c>
      <c r="C31" s="315">
        <v>439</v>
      </c>
      <c r="D31" s="315">
        <v>439</v>
      </c>
      <c r="E31" s="315"/>
      <c r="F31" s="315">
        <v>0</v>
      </c>
      <c r="G31" s="217">
        <v>43515</v>
      </c>
      <c r="H31" s="366" t="s">
        <v>69</v>
      </c>
      <c r="I31" s="367">
        <v>43515</v>
      </c>
    </row>
    <row r="32" spans="1:10" s="366" customFormat="1" x14ac:dyDescent="0.25">
      <c r="A32" s="365" t="s">
        <v>215</v>
      </c>
      <c r="B32" s="365" t="s">
        <v>216</v>
      </c>
      <c r="C32" s="315">
        <v>0</v>
      </c>
      <c r="D32" s="315">
        <v>0</v>
      </c>
      <c r="E32" s="315"/>
      <c r="F32" s="315">
        <v>0</v>
      </c>
      <c r="G32" s="217">
        <v>43550</v>
      </c>
      <c r="H32" s="366" t="s">
        <v>69</v>
      </c>
      <c r="I32" s="367">
        <v>43550</v>
      </c>
    </row>
    <row r="33" spans="1:11" s="366" customFormat="1" ht="25" x14ac:dyDescent="0.25">
      <c r="A33" s="365" t="s">
        <v>217</v>
      </c>
      <c r="B33" s="365" t="s">
        <v>316</v>
      </c>
      <c r="C33" s="315">
        <v>0</v>
      </c>
      <c r="D33" s="315">
        <v>0</v>
      </c>
      <c r="E33" s="315"/>
      <c r="F33" s="315">
        <v>0</v>
      </c>
      <c r="G33" s="217">
        <v>43556</v>
      </c>
      <c r="H33" s="366" t="s">
        <v>69</v>
      </c>
      <c r="I33" s="367">
        <v>43556</v>
      </c>
      <c r="J33" s="368" t="s">
        <v>307</v>
      </c>
    </row>
    <row r="34" spans="1:11" s="366" customFormat="1" x14ac:dyDescent="0.25">
      <c r="A34" s="365" t="s">
        <v>218</v>
      </c>
      <c r="B34" s="365" t="s">
        <v>219</v>
      </c>
      <c r="C34" s="315">
        <v>0</v>
      </c>
      <c r="D34" s="315">
        <v>0</v>
      </c>
      <c r="E34" s="315"/>
      <c r="F34" s="315">
        <v>0</v>
      </c>
      <c r="G34" s="217">
        <v>43515</v>
      </c>
      <c r="H34" s="366" t="s">
        <v>69</v>
      </c>
      <c r="I34" s="367">
        <v>43515</v>
      </c>
    </row>
    <row r="35" spans="1:11" s="366" customFormat="1" x14ac:dyDescent="0.25">
      <c r="A35" s="365" t="s">
        <v>317</v>
      </c>
      <c r="B35" s="365" t="s">
        <v>318</v>
      </c>
      <c r="C35" s="315">
        <v>70.5</v>
      </c>
      <c r="D35" s="315">
        <v>70.5</v>
      </c>
      <c r="E35" s="315"/>
      <c r="F35" s="315">
        <v>0</v>
      </c>
      <c r="G35" s="217">
        <v>43551</v>
      </c>
      <c r="H35" s="366" t="s">
        <v>69</v>
      </c>
      <c r="I35" s="367">
        <v>43551</v>
      </c>
    </row>
    <row r="36" spans="1:11" s="53" customFormat="1" ht="13" x14ac:dyDescent="0.25">
      <c r="A36" s="68"/>
      <c r="B36" s="68"/>
      <c r="C36" s="69"/>
      <c r="D36" s="69"/>
      <c r="E36" s="69"/>
      <c r="F36" s="69"/>
      <c r="G36" s="67"/>
      <c r="H36" s="70"/>
      <c r="I36" s="72"/>
    </row>
    <row r="37" spans="1:11" s="53" customFormat="1" ht="13" x14ac:dyDescent="0.25">
      <c r="A37" s="68"/>
      <c r="B37" s="68"/>
      <c r="C37" s="69"/>
      <c r="D37" s="69"/>
      <c r="E37" s="69"/>
      <c r="F37" s="69"/>
      <c r="G37" s="67"/>
      <c r="H37" s="70"/>
      <c r="I37" s="72"/>
    </row>
    <row r="38" spans="1:11" s="53" customFormat="1" ht="13" x14ac:dyDescent="0.25">
      <c r="A38" s="68"/>
      <c r="B38" s="68"/>
      <c r="C38" s="69"/>
      <c r="D38" s="69"/>
      <c r="E38" s="69"/>
      <c r="F38" s="69"/>
      <c r="G38" s="67"/>
      <c r="H38" s="70"/>
      <c r="I38" s="72"/>
    </row>
    <row r="39" spans="1:11" s="53" customFormat="1" ht="13" x14ac:dyDescent="0.25">
      <c r="A39" s="68"/>
      <c r="B39" s="68"/>
      <c r="C39" s="69"/>
      <c r="D39" s="69"/>
      <c r="E39" s="69"/>
      <c r="F39" s="69"/>
      <c r="G39" s="67"/>
      <c r="H39" s="70"/>
      <c r="I39" s="72"/>
    </row>
    <row r="40" spans="1:11" s="53" customFormat="1" ht="13" x14ac:dyDescent="0.25">
      <c r="A40" s="68"/>
      <c r="B40" s="68"/>
      <c r="C40" s="69"/>
      <c r="D40" s="69"/>
      <c r="E40" s="69"/>
      <c r="F40" s="69"/>
      <c r="G40" s="67"/>
      <c r="H40" s="70"/>
      <c r="I40" s="72"/>
      <c r="J40" s="70"/>
    </row>
    <row r="41" spans="1:11" s="53" customFormat="1" ht="13" x14ac:dyDescent="0.25">
      <c r="A41" s="68"/>
      <c r="B41" s="68"/>
      <c r="C41" s="69"/>
      <c r="D41" s="69"/>
      <c r="E41" s="69"/>
      <c r="F41" s="69"/>
      <c r="G41" s="67"/>
      <c r="H41" s="70"/>
      <c r="I41" s="72"/>
      <c r="J41" s="70"/>
    </row>
    <row r="42" spans="1:11" s="53" customFormat="1" ht="13" x14ac:dyDescent="0.25">
      <c r="A42" s="68"/>
      <c r="B42" s="68"/>
      <c r="C42" s="69"/>
      <c r="D42" s="69"/>
      <c r="E42" s="69"/>
      <c r="F42" s="69"/>
      <c r="G42" s="67"/>
      <c r="H42" s="70"/>
      <c r="I42" s="72"/>
      <c r="J42" s="70"/>
      <c r="K42" s="70"/>
    </row>
    <row r="43" spans="1:11" s="53" customFormat="1" ht="13" x14ac:dyDescent="0.25">
      <c r="A43" s="68"/>
      <c r="B43" s="68"/>
      <c r="C43" s="69"/>
      <c r="D43" s="69"/>
      <c r="E43" s="69"/>
      <c r="F43" s="69"/>
      <c r="G43" s="67"/>
      <c r="H43" s="70"/>
      <c r="I43" s="72"/>
    </row>
    <row r="44" spans="1:11" s="53" customFormat="1" ht="13" x14ac:dyDescent="0.25">
      <c r="A44" s="68"/>
      <c r="B44" s="68"/>
      <c r="C44" s="69"/>
      <c r="D44" s="69"/>
      <c r="E44" s="69"/>
      <c r="F44" s="69"/>
      <c r="G44" s="67"/>
      <c r="H44" s="70"/>
      <c r="I44" s="72"/>
    </row>
    <row r="45" spans="1:11" s="53" customFormat="1" ht="13" x14ac:dyDescent="0.25">
      <c r="A45" s="68"/>
      <c r="B45" s="68"/>
      <c r="C45" s="69"/>
      <c r="D45" s="69"/>
      <c r="E45" s="69"/>
      <c r="F45" s="69"/>
      <c r="G45" s="67"/>
      <c r="H45" s="70"/>
      <c r="I45" s="72"/>
      <c r="J45" s="70"/>
      <c r="K45" s="70"/>
    </row>
    <row r="46" spans="1:11" s="53" customFormat="1" ht="13" x14ac:dyDescent="0.25">
      <c r="A46" s="68"/>
      <c r="B46" s="68"/>
      <c r="C46" s="69"/>
      <c r="D46" s="69"/>
      <c r="E46" s="69"/>
      <c r="F46" s="69"/>
      <c r="G46" s="67"/>
      <c r="H46" s="70"/>
      <c r="I46" s="72"/>
    </row>
    <row r="47" spans="1:11" s="53" customFormat="1" ht="13" x14ac:dyDescent="0.25">
      <c r="A47" s="68"/>
      <c r="B47" s="70"/>
      <c r="C47" s="69"/>
      <c r="D47" s="69"/>
      <c r="E47" s="69"/>
      <c r="F47" s="69"/>
      <c r="G47" s="67"/>
      <c r="H47" s="70"/>
      <c r="I47" s="72"/>
    </row>
    <row r="48" spans="1:11" s="53" customFormat="1" ht="13" x14ac:dyDescent="0.25">
      <c r="A48" s="68"/>
      <c r="B48" s="68"/>
      <c r="C48" s="69"/>
      <c r="D48" s="69"/>
      <c r="E48" s="69"/>
      <c r="F48" s="69"/>
      <c r="G48" s="67"/>
      <c r="H48" s="70"/>
      <c r="I48" s="72"/>
    </row>
    <row r="49" spans="1:9" s="53" customFormat="1" ht="13" x14ac:dyDescent="0.25">
      <c r="A49" s="68"/>
      <c r="B49" s="68"/>
      <c r="C49" s="69"/>
      <c r="D49" s="69"/>
      <c r="E49" s="69"/>
      <c r="F49" s="69"/>
      <c r="G49" s="67"/>
      <c r="H49" s="70"/>
      <c r="I49" s="72"/>
    </row>
    <row r="50" spans="1:9" s="53" customFormat="1" x14ac:dyDescent="0.25">
      <c r="A50" s="51"/>
      <c r="B50" s="51"/>
      <c r="C50" s="50"/>
      <c r="D50" s="50"/>
      <c r="E50" s="50"/>
      <c r="F50" s="50"/>
      <c r="G50" s="52"/>
    </row>
    <row r="51" spans="1:9" s="53" customFormat="1" x14ac:dyDescent="0.25">
      <c r="A51" s="51"/>
      <c r="B51" s="51"/>
      <c r="C51" s="50"/>
      <c r="D51" s="50"/>
      <c r="E51" s="50"/>
      <c r="F51" s="50"/>
      <c r="G51" s="52"/>
    </row>
    <row r="52" spans="1:9" s="53" customFormat="1" x14ac:dyDescent="0.25">
      <c r="A52" s="51"/>
      <c r="B52" s="51"/>
      <c r="C52" s="50"/>
      <c r="D52" s="50"/>
      <c r="E52" s="50"/>
      <c r="F52" s="50"/>
      <c r="G52" s="52"/>
    </row>
    <row r="53" spans="1:9" s="53" customFormat="1" x14ac:dyDescent="0.25">
      <c r="A53" s="51"/>
      <c r="B53" s="51"/>
      <c r="C53" s="50"/>
      <c r="D53" s="50"/>
      <c r="E53" s="50"/>
      <c r="F53" s="50"/>
      <c r="G53" s="52"/>
    </row>
    <row r="54" spans="1:9" s="53" customFormat="1" x14ac:dyDescent="0.25">
      <c r="A54" s="51"/>
      <c r="B54" s="51"/>
      <c r="C54" s="50"/>
      <c r="D54" s="50"/>
      <c r="E54" s="50"/>
      <c r="F54" s="50"/>
      <c r="G54" s="52"/>
    </row>
    <row r="55" spans="1:9" s="53" customFormat="1" x14ac:dyDescent="0.25">
      <c r="A55" s="51"/>
      <c r="B55" s="51"/>
      <c r="C55" s="50"/>
      <c r="D55" s="50"/>
      <c r="E55" s="50"/>
      <c r="F55" s="50"/>
      <c r="G55" s="52"/>
    </row>
    <row r="56" spans="1:9" s="53" customFormat="1" x14ac:dyDescent="0.25">
      <c r="A56" s="51"/>
      <c r="B56" s="51"/>
      <c r="C56" s="50"/>
      <c r="D56" s="50"/>
      <c r="E56" s="50"/>
      <c r="F56" s="50"/>
      <c r="G56" s="52"/>
    </row>
    <row r="57" spans="1:9" s="53" customFormat="1" x14ac:dyDescent="0.25">
      <c r="A57" s="51"/>
      <c r="B57" s="51"/>
      <c r="C57" s="50"/>
      <c r="D57" s="50"/>
      <c r="E57" s="50"/>
      <c r="F57" s="50"/>
      <c r="G57" s="52"/>
    </row>
    <row r="58" spans="1:9" s="53" customFormat="1" x14ac:dyDescent="0.25">
      <c r="A58" s="51"/>
      <c r="B58" s="51"/>
      <c r="C58" s="50"/>
      <c r="D58" s="50"/>
      <c r="E58" s="50"/>
      <c r="F58" s="50"/>
      <c r="G58" s="52"/>
    </row>
    <row r="59" spans="1:9" s="53" customFormat="1" x14ac:dyDescent="0.25">
      <c r="A59" s="51"/>
      <c r="B59" s="51"/>
      <c r="C59" s="50"/>
      <c r="D59" s="50"/>
      <c r="E59" s="50"/>
      <c r="F59" s="50"/>
      <c r="G59" s="52"/>
    </row>
    <row r="60" spans="1:9" s="53" customFormat="1" x14ac:dyDescent="0.25">
      <c r="A60" s="51"/>
      <c r="B60" s="51"/>
      <c r="C60" s="50"/>
      <c r="D60" s="50"/>
      <c r="E60" s="50"/>
      <c r="F60" s="50"/>
      <c r="G60" s="52"/>
    </row>
    <row r="61" spans="1:9" s="53" customFormat="1" x14ac:dyDescent="0.25">
      <c r="A61" s="51"/>
      <c r="B61" s="51"/>
      <c r="C61" s="50"/>
      <c r="D61" s="50"/>
      <c r="E61" s="50"/>
      <c r="F61" s="50"/>
      <c r="G61" s="52"/>
    </row>
    <row r="62" spans="1:9" s="53" customFormat="1" x14ac:dyDescent="0.25">
      <c r="A62" s="51"/>
      <c r="B62" s="51"/>
      <c r="C62" s="50"/>
      <c r="D62" s="50"/>
      <c r="E62" s="50"/>
      <c r="F62" s="50"/>
      <c r="G62" s="52"/>
    </row>
    <row r="63" spans="1:9" s="53" customFormat="1" x14ac:dyDescent="0.25">
      <c r="A63" s="51"/>
      <c r="B63" s="51"/>
      <c r="C63" s="50"/>
      <c r="D63" s="50"/>
      <c r="E63" s="50"/>
      <c r="F63" s="50"/>
      <c r="G63" s="52"/>
    </row>
    <row r="64" spans="1:9" s="53" customFormat="1" x14ac:dyDescent="0.25">
      <c r="A64" s="51"/>
      <c r="B64" s="51"/>
      <c r="C64" s="50"/>
      <c r="D64" s="50"/>
      <c r="E64" s="50"/>
      <c r="F64" s="50"/>
      <c r="G64" s="52"/>
    </row>
    <row r="65" spans="1:7" s="53" customFormat="1" x14ac:dyDescent="0.25">
      <c r="A65" s="51"/>
      <c r="B65" s="51"/>
      <c r="C65" s="50"/>
      <c r="D65" s="50"/>
      <c r="E65" s="50"/>
      <c r="F65" s="50"/>
      <c r="G65" s="52"/>
    </row>
    <row r="66" spans="1:7" s="53" customFormat="1" x14ac:dyDescent="0.25">
      <c r="A66" s="51"/>
      <c r="B66" s="51"/>
      <c r="C66" s="50"/>
      <c r="D66" s="50"/>
      <c r="E66" s="50"/>
      <c r="F66" s="50"/>
      <c r="G66" s="52"/>
    </row>
    <row r="67" spans="1:7" s="53" customFormat="1" x14ac:dyDescent="0.25">
      <c r="A67" s="51"/>
      <c r="B67" s="51"/>
      <c r="C67" s="50"/>
      <c r="D67" s="50"/>
      <c r="E67" s="50"/>
      <c r="F67" s="50"/>
      <c r="G67" s="52"/>
    </row>
    <row r="68" spans="1:7" s="53" customFormat="1" x14ac:dyDescent="0.25">
      <c r="A68" s="51"/>
      <c r="B68" s="51"/>
      <c r="C68" s="50"/>
      <c r="D68" s="50"/>
      <c r="E68" s="50"/>
      <c r="F68" s="50"/>
      <c r="G68" s="52"/>
    </row>
    <row r="69" spans="1:7" s="53" customFormat="1" x14ac:dyDescent="0.25">
      <c r="A69" s="51"/>
      <c r="B69" s="51"/>
      <c r="C69" s="50"/>
      <c r="D69" s="50"/>
      <c r="E69" s="50"/>
      <c r="F69" s="50"/>
      <c r="G69" s="52"/>
    </row>
    <row r="70" spans="1:7" s="53" customFormat="1" x14ac:dyDescent="0.25">
      <c r="A70" s="51"/>
      <c r="B70" s="51"/>
      <c r="C70" s="50"/>
      <c r="D70" s="50"/>
      <c r="E70" s="50"/>
      <c r="F70" s="50"/>
      <c r="G70" s="52"/>
    </row>
    <row r="71" spans="1:7" s="53" customFormat="1" x14ac:dyDescent="0.25">
      <c r="A71" s="51"/>
      <c r="B71" s="51"/>
      <c r="C71" s="50"/>
      <c r="D71" s="50"/>
      <c r="E71" s="50"/>
      <c r="F71" s="50"/>
      <c r="G71" s="52"/>
    </row>
    <row r="72" spans="1:7" s="53" customFormat="1" x14ac:dyDescent="0.25">
      <c r="A72" s="51"/>
      <c r="B72" s="51"/>
      <c r="C72" s="50"/>
      <c r="D72" s="50"/>
      <c r="E72" s="50"/>
      <c r="F72" s="50"/>
      <c r="G72" s="52"/>
    </row>
    <row r="73" spans="1:7" s="53" customFormat="1" x14ac:dyDescent="0.25">
      <c r="A73" s="51"/>
      <c r="B73" s="51"/>
      <c r="C73" s="50"/>
      <c r="D73" s="50"/>
      <c r="E73" s="50"/>
      <c r="F73" s="50"/>
      <c r="G73" s="52"/>
    </row>
    <row r="74" spans="1:7" s="53" customFormat="1" x14ac:dyDescent="0.25">
      <c r="A74" s="51"/>
      <c r="B74" s="51"/>
      <c r="C74" s="50"/>
      <c r="D74" s="50"/>
      <c r="E74" s="50"/>
      <c r="F74" s="50"/>
      <c r="G74" s="52"/>
    </row>
    <row r="75" spans="1:7" s="53" customFormat="1" x14ac:dyDescent="0.25">
      <c r="A75" s="51"/>
      <c r="B75" s="51"/>
      <c r="C75" s="50"/>
      <c r="D75" s="50"/>
      <c r="E75" s="50"/>
      <c r="F75" s="50"/>
      <c r="G75" s="52"/>
    </row>
    <row r="76" spans="1:7" s="53" customFormat="1" x14ac:dyDescent="0.25">
      <c r="A76" s="51"/>
      <c r="B76" s="51"/>
      <c r="C76" s="50"/>
      <c r="D76" s="50"/>
      <c r="E76" s="50"/>
      <c r="F76" s="50"/>
      <c r="G76" s="52"/>
    </row>
    <row r="77" spans="1:7" s="53" customFormat="1" x14ac:dyDescent="0.25">
      <c r="A77" s="51"/>
      <c r="B77" s="51"/>
      <c r="C77" s="50"/>
      <c r="D77" s="50"/>
      <c r="E77" s="50"/>
      <c r="F77" s="50"/>
      <c r="G77" s="52"/>
    </row>
    <row r="78" spans="1:7" s="53" customFormat="1" x14ac:dyDescent="0.25">
      <c r="A78" s="51"/>
      <c r="B78" s="51"/>
      <c r="C78" s="50"/>
      <c r="D78" s="50"/>
      <c r="E78" s="50"/>
      <c r="F78" s="50"/>
      <c r="G78" s="52"/>
    </row>
    <row r="79" spans="1:7" s="53" customFormat="1" x14ac:dyDescent="0.25">
      <c r="A79" s="51"/>
      <c r="B79" s="51"/>
      <c r="C79" s="50"/>
      <c r="D79" s="50"/>
      <c r="E79" s="50"/>
      <c r="F79" s="50"/>
      <c r="G79" s="52"/>
    </row>
    <row r="80" spans="1:7" s="53" customFormat="1" x14ac:dyDescent="0.25">
      <c r="A80" s="51"/>
      <c r="B80" s="51"/>
      <c r="C80" s="50"/>
      <c r="D80" s="50"/>
      <c r="E80" s="50"/>
      <c r="F80" s="50"/>
      <c r="G80" s="52"/>
    </row>
    <row r="81" spans="1:7" s="53" customFormat="1" x14ac:dyDescent="0.25">
      <c r="A81" s="51"/>
      <c r="B81" s="51"/>
      <c r="C81" s="50"/>
      <c r="D81" s="50"/>
      <c r="E81" s="50"/>
      <c r="F81" s="50"/>
      <c r="G81" s="52"/>
    </row>
    <row r="82" spans="1:7" s="53" customFormat="1" x14ac:dyDescent="0.25">
      <c r="A82" s="51"/>
      <c r="B82" s="51"/>
      <c r="C82" s="50"/>
      <c r="D82" s="50"/>
      <c r="E82" s="50"/>
      <c r="F82" s="50"/>
      <c r="G82" s="52"/>
    </row>
    <row r="83" spans="1:7" s="53" customFormat="1" x14ac:dyDescent="0.25">
      <c r="A83" s="51"/>
      <c r="B83" s="51"/>
      <c r="C83" s="50"/>
      <c r="D83" s="50"/>
      <c r="E83" s="50"/>
      <c r="F83" s="50"/>
      <c r="G83" s="52"/>
    </row>
    <row r="84" spans="1:7" s="53" customFormat="1" x14ac:dyDescent="0.25">
      <c r="A84" s="51"/>
      <c r="B84" s="51"/>
      <c r="C84" s="50"/>
      <c r="D84" s="50"/>
      <c r="E84" s="50"/>
      <c r="F84" s="50"/>
      <c r="G84" s="52"/>
    </row>
    <row r="85" spans="1:7" s="53" customFormat="1" x14ac:dyDescent="0.25">
      <c r="A85" s="51"/>
      <c r="B85" s="51"/>
      <c r="C85" s="50"/>
      <c r="D85" s="50"/>
      <c r="E85" s="50"/>
      <c r="F85" s="50"/>
      <c r="G85" s="52"/>
    </row>
    <row r="86" spans="1:7" s="53" customFormat="1" x14ac:dyDescent="0.25">
      <c r="A86" s="51"/>
      <c r="B86" s="51"/>
      <c r="C86" s="50"/>
      <c r="D86" s="50"/>
      <c r="E86" s="50"/>
      <c r="F86" s="50"/>
      <c r="G86" s="52"/>
    </row>
    <row r="87" spans="1:7" s="53" customFormat="1" x14ac:dyDescent="0.25">
      <c r="A87" s="51"/>
      <c r="B87" s="51"/>
      <c r="C87" s="50"/>
      <c r="D87" s="50"/>
      <c r="E87" s="50"/>
      <c r="F87" s="50"/>
      <c r="G87" s="52"/>
    </row>
    <row r="88" spans="1:7" s="53" customFormat="1" x14ac:dyDescent="0.25">
      <c r="A88" s="51"/>
      <c r="B88" s="51"/>
      <c r="C88" s="50"/>
      <c r="D88" s="50"/>
      <c r="E88" s="50"/>
      <c r="F88" s="50"/>
      <c r="G88" s="52"/>
    </row>
    <row r="89" spans="1:7" s="53" customFormat="1" x14ac:dyDescent="0.25">
      <c r="A89" s="51"/>
      <c r="B89" s="51"/>
      <c r="C89" s="50"/>
      <c r="D89" s="50"/>
      <c r="E89" s="50"/>
      <c r="F89" s="50"/>
      <c r="G89" s="52"/>
    </row>
    <row r="90" spans="1:7" s="53" customFormat="1" x14ac:dyDescent="0.25">
      <c r="A90" s="51"/>
      <c r="B90" s="51"/>
      <c r="C90" s="50"/>
      <c r="D90" s="50"/>
      <c r="E90" s="50"/>
      <c r="F90" s="50"/>
      <c r="G90" s="52"/>
    </row>
    <row r="91" spans="1:7" s="53" customFormat="1" x14ac:dyDescent="0.25">
      <c r="A91" s="51"/>
      <c r="B91" s="51"/>
      <c r="C91" s="50"/>
      <c r="D91" s="50"/>
      <c r="E91" s="50"/>
      <c r="F91" s="50"/>
      <c r="G91" s="52"/>
    </row>
    <row r="92" spans="1:7" s="53" customFormat="1" x14ac:dyDescent="0.25">
      <c r="A92" s="51"/>
      <c r="B92" s="51"/>
      <c r="C92" s="50"/>
      <c r="D92" s="50"/>
      <c r="E92" s="50"/>
      <c r="F92" s="50"/>
      <c r="G92" s="52"/>
    </row>
    <row r="93" spans="1:7" s="53" customFormat="1" x14ac:dyDescent="0.25">
      <c r="A93" s="51"/>
      <c r="B93" s="51"/>
      <c r="C93" s="50"/>
      <c r="D93" s="50"/>
      <c r="E93" s="50"/>
      <c r="F93" s="50"/>
      <c r="G93" s="52"/>
    </row>
    <row r="94" spans="1:7" s="53" customFormat="1" x14ac:dyDescent="0.25">
      <c r="A94" s="51"/>
      <c r="B94" s="51"/>
      <c r="C94" s="50"/>
      <c r="D94" s="50"/>
      <c r="E94" s="50"/>
      <c r="F94" s="50"/>
      <c r="G94" s="52"/>
    </row>
    <row r="95" spans="1:7" s="53" customFormat="1" x14ac:dyDescent="0.25">
      <c r="A95" s="51"/>
      <c r="B95" s="51"/>
      <c r="C95" s="50"/>
      <c r="D95" s="50"/>
      <c r="E95" s="50"/>
      <c r="F95" s="50"/>
      <c r="G95" s="52"/>
    </row>
    <row r="96" spans="1:7" s="53" customFormat="1" x14ac:dyDescent="0.25">
      <c r="A96" s="51"/>
      <c r="B96" s="51"/>
      <c r="C96" s="50"/>
      <c r="D96" s="50"/>
      <c r="E96" s="50"/>
      <c r="F96" s="50"/>
      <c r="G96" s="52"/>
    </row>
    <row r="97" spans="1:7" s="53" customFormat="1" x14ac:dyDescent="0.25">
      <c r="A97" s="51"/>
      <c r="B97" s="51"/>
      <c r="C97" s="50"/>
      <c r="D97" s="50"/>
      <c r="E97" s="50"/>
      <c r="F97" s="50"/>
      <c r="G97" s="52"/>
    </row>
    <row r="98" spans="1:7" s="53" customFormat="1" x14ac:dyDescent="0.25">
      <c r="A98" s="51"/>
      <c r="B98" s="51"/>
      <c r="C98" s="50"/>
      <c r="D98" s="50"/>
      <c r="E98" s="50"/>
      <c r="F98" s="50"/>
      <c r="G98" s="52"/>
    </row>
    <row r="99" spans="1:7" s="53" customFormat="1" x14ac:dyDescent="0.25">
      <c r="A99" s="51"/>
      <c r="B99" s="51"/>
      <c r="C99" s="50"/>
      <c r="D99" s="50"/>
      <c r="E99" s="50"/>
      <c r="F99" s="50"/>
      <c r="G99" s="52"/>
    </row>
    <row r="100" spans="1:7" s="53" customFormat="1" x14ac:dyDescent="0.25">
      <c r="A100" s="51"/>
      <c r="B100" s="51"/>
      <c r="C100" s="50"/>
      <c r="D100" s="50"/>
      <c r="E100" s="50"/>
      <c r="F100" s="50"/>
      <c r="G100" s="52"/>
    </row>
    <row r="101" spans="1:7" s="53" customFormat="1" x14ac:dyDescent="0.25">
      <c r="A101" s="51"/>
      <c r="B101" s="51"/>
      <c r="C101" s="50"/>
      <c r="D101" s="50"/>
      <c r="E101" s="50"/>
      <c r="F101" s="50"/>
      <c r="G101" s="52"/>
    </row>
    <row r="102" spans="1:7" s="53" customFormat="1" x14ac:dyDescent="0.25">
      <c r="A102" s="51"/>
      <c r="B102" s="51"/>
      <c r="C102" s="50"/>
      <c r="D102" s="50"/>
      <c r="E102" s="50"/>
      <c r="F102" s="50"/>
      <c r="G102" s="52"/>
    </row>
    <row r="103" spans="1:7" s="53" customFormat="1" x14ac:dyDescent="0.25">
      <c r="A103" s="51"/>
      <c r="B103" s="51"/>
      <c r="C103" s="50"/>
      <c r="D103" s="50"/>
      <c r="E103" s="50"/>
      <c r="F103" s="50"/>
      <c r="G103" s="52"/>
    </row>
    <row r="104" spans="1:7" s="53" customFormat="1" x14ac:dyDescent="0.25">
      <c r="A104" s="51"/>
      <c r="B104" s="51"/>
      <c r="C104" s="50"/>
      <c r="D104" s="50"/>
      <c r="E104" s="50"/>
      <c r="F104" s="50"/>
      <c r="G104" s="52"/>
    </row>
    <row r="105" spans="1:7" s="53" customFormat="1" x14ac:dyDescent="0.25">
      <c r="A105" s="51"/>
      <c r="B105" s="51"/>
      <c r="C105" s="50"/>
      <c r="D105" s="50"/>
      <c r="E105" s="50"/>
      <c r="F105" s="50"/>
      <c r="G105" s="52"/>
    </row>
    <row r="106" spans="1:7" s="53" customFormat="1" x14ac:dyDescent="0.25">
      <c r="A106" s="51"/>
      <c r="B106" s="51"/>
      <c r="C106" s="50"/>
      <c r="D106" s="50"/>
      <c r="E106" s="50"/>
      <c r="F106" s="50"/>
      <c r="G106" s="52"/>
    </row>
    <row r="107" spans="1:7" s="53" customFormat="1" x14ac:dyDescent="0.25">
      <c r="A107" s="51"/>
      <c r="B107" s="51"/>
      <c r="C107" s="50"/>
      <c r="D107" s="50"/>
      <c r="E107" s="50"/>
      <c r="F107" s="50"/>
      <c r="G107" s="52"/>
    </row>
    <row r="108" spans="1:7" s="53" customFormat="1" x14ac:dyDescent="0.25">
      <c r="A108" s="51"/>
      <c r="B108" s="51"/>
      <c r="C108" s="50"/>
      <c r="D108" s="50"/>
      <c r="E108" s="50"/>
      <c r="F108" s="50"/>
      <c r="G108" s="52"/>
    </row>
    <row r="109" spans="1:7" s="53" customFormat="1" x14ac:dyDescent="0.25">
      <c r="A109" s="51"/>
      <c r="B109" s="51"/>
      <c r="C109" s="50"/>
      <c r="D109" s="50"/>
      <c r="E109" s="50"/>
      <c r="F109" s="50"/>
      <c r="G109" s="52"/>
    </row>
    <row r="110" spans="1:7" s="53" customFormat="1" x14ac:dyDescent="0.25">
      <c r="A110" s="51"/>
      <c r="B110" s="51"/>
      <c r="C110" s="50"/>
      <c r="D110" s="50"/>
      <c r="E110" s="50"/>
      <c r="F110" s="50"/>
      <c r="G110" s="52"/>
    </row>
    <row r="111" spans="1:7" s="53" customFormat="1" x14ac:dyDescent="0.25">
      <c r="A111" s="51"/>
      <c r="B111" s="51"/>
      <c r="C111" s="50"/>
      <c r="D111" s="50"/>
      <c r="E111" s="50"/>
      <c r="F111" s="50"/>
      <c r="G111" s="52"/>
    </row>
    <row r="112" spans="1:7" s="53" customFormat="1" x14ac:dyDescent="0.25">
      <c r="A112" s="51"/>
      <c r="B112" s="51"/>
      <c r="C112" s="50"/>
      <c r="D112" s="50"/>
      <c r="E112" s="50"/>
      <c r="F112" s="50"/>
      <c r="G112" s="52"/>
    </row>
    <row r="113" spans="1:7" s="53" customFormat="1" x14ac:dyDescent="0.25">
      <c r="A113" s="51"/>
      <c r="B113" s="51"/>
      <c r="C113" s="50"/>
      <c r="D113" s="50"/>
      <c r="E113" s="50"/>
      <c r="F113" s="50"/>
      <c r="G113" s="52"/>
    </row>
    <row r="114" spans="1:7" s="53" customFormat="1" x14ac:dyDescent="0.25">
      <c r="A114" s="51"/>
      <c r="B114" s="51"/>
      <c r="C114" s="50"/>
      <c r="D114" s="50"/>
      <c r="E114" s="50"/>
      <c r="F114" s="50"/>
      <c r="G114" s="52"/>
    </row>
    <row r="115" spans="1:7" s="53" customFormat="1" x14ac:dyDescent="0.25">
      <c r="A115" s="51"/>
      <c r="B115" s="51"/>
      <c r="C115" s="50"/>
      <c r="D115" s="50"/>
      <c r="E115" s="50"/>
      <c r="F115" s="50"/>
      <c r="G115" s="52"/>
    </row>
    <row r="116" spans="1:7" s="53" customFormat="1" x14ac:dyDescent="0.25">
      <c r="A116" s="51"/>
      <c r="B116" s="51"/>
      <c r="C116" s="50"/>
      <c r="D116" s="50"/>
      <c r="E116" s="50"/>
      <c r="F116" s="50"/>
      <c r="G116" s="52"/>
    </row>
    <row r="117" spans="1:7" s="53" customFormat="1" x14ac:dyDescent="0.25">
      <c r="A117" s="51"/>
      <c r="B117" s="51"/>
      <c r="C117" s="50"/>
      <c r="D117" s="50"/>
      <c r="E117" s="50"/>
      <c r="F117" s="50"/>
      <c r="G117" s="52"/>
    </row>
    <row r="118" spans="1:7" s="53" customFormat="1" x14ac:dyDescent="0.25">
      <c r="A118" s="51"/>
      <c r="B118" s="51"/>
      <c r="C118" s="50"/>
      <c r="D118" s="50"/>
      <c r="E118" s="50"/>
      <c r="F118" s="50"/>
      <c r="G118" s="52"/>
    </row>
    <row r="119" spans="1:7" s="53" customFormat="1" x14ac:dyDescent="0.25">
      <c r="A119" s="51"/>
      <c r="B119" s="51"/>
      <c r="C119" s="50"/>
      <c r="D119" s="50"/>
      <c r="E119" s="50"/>
      <c r="F119" s="50"/>
      <c r="G119" s="52"/>
    </row>
    <row r="120" spans="1:7" s="53" customFormat="1" x14ac:dyDescent="0.25">
      <c r="A120" s="51"/>
      <c r="B120" s="51"/>
      <c r="C120" s="50"/>
      <c r="D120" s="50"/>
      <c r="E120" s="50"/>
      <c r="F120" s="50"/>
      <c r="G120" s="52"/>
    </row>
    <row r="121" spans="1:7" s="53" customFormat="1" x14ac:dyDescent="0.25">
      <c r="A121" s="51"/>
      <c r="B121" s="51"/>
      <c r="C121" s="50"/>
      <c r="D121" s="50"/>
      <c r="E121" s="50"/>
      <c r="F121" s="50"/>
      <c r="G121" s="52"/>
    </row>
    <row r="122" spans="1:7" s="53" customFormat="1" x14ac:dyDescent="0.25">
      <c r="A122" s="51"/>
      <c r="B122" s="51"/>
      <c r="C122" s="50"/>
      <c r="D122" s="50"/>
      <c r="E122" s="50"/>
      <c r="F122" s="50"/>
      <c r="G122" s="52"/>
    </row>
    <row r="123" spans="1:7" s="53" customFormat="1" x14ac:dyDescent="0.25">
      <c r="A123" s="51"/>
      <c r="B123" s="51"/>
      <c r="C123" s="50"/>
      <c r="D123" s="50"/>
      <c r="E123" s="50"/>
      <c r="F123" s="50"/>
      <c r="G123" s="52"/>
    </row>
    <row r="124" spans="1:7" s="53" customFormat="1" x14ac:dyDescent="0.25">
      <c r="A124" s="51"/>
      <c r="B124" s="51"/>
      <c r="C124" s="50"/>
      <c r="D124" s="50"/>
      <c r="E124" s="50"/>
      <c r="F124" s="50"/>
      <c r="G124" s="52"/>
    </row>
    <row r="125" spans="1:7" s="53" customFormat="1" x14ac:dyDescent="0.25">
      <c r="A125" s="51"/>
      <c r="B125" s="51"/>
      <c r="C125" s="50"/>
      <c r="D125" s="50"/>
      <c r="E125" s="50"/>
      <c r="F125" s="50"/>
      <c r="G125" s="52"/>
    </row>
    <row r="126" spans="1:7" s="53" customFormat="1" x14ac:dyDescent="0.25">
      <c r="A126" s="51"/>
      <c r="B126" s="51"/>
      <c r="C126" s="50"/>
      <c r="D126" s="50"/>
      <c r="E126" s="50"/>
      <c r="F126" s="50"/>
      <c r="G126" s="52"/>
    </row>
    <row r="127" spans="1:7" s="53" customFormat="1" x14ac:dyDescent="0.25">
      <c r="A127" s="51"/>
      <c r="B127" s="51"/>
      <c r="C127" s="50"/>
      <c r="D127" s="50"/>
      <c r="E127" s="50"/>
      <c r="F127" s="50"/>
      <c r="G127" s="52"/>
    </row>
    <row r="128" spans="1:7" s="53" customFormat="1" x14ac:dyDescent="0.25">
      <c r="A128" s="51"/>
      <c r="B128" s="51"/>
      <c r="C128" s="50"/>
      <c r="D128" s="50"/>
      <c r="E128" s="50"/>
      <c r="F128" s="50"/>
      <c r="G128" s="52"/>
    </row>
    <row r="129" spans="1:7" s="53" customFormat="1" x14ac:dyDescent="0.25">
      <c r="A129" s="51"/>
      <c r="B129" s="51"/>
      <c r="C129" s="50"/>
      <c r="D129" s="50"/>
      <c r="E129" s="50"/>
      <c r="F129" s="50"/>
      <c r="G129" s="52"/>
    </row>
    <row r="130" spans="1:7" s="53" customFormat="1" x14ac:dyDescent="0.25">
      <c r="A130" s="51"/>
      <c r="B130" s="51"/>
      <c r="C130" s="50"/>
      <c r="D130" s="50"/>
      <c r="E130" s="50"/>
      <c r="F130" s="50"/>
      <c r="G130" s="52"/>
    </row>
    <row r="131" spans="1:7" s="53" customFormat="1" x14ac:dyDescent="0.25">
      <c r="A131" s="51"/>
      <c r="B131" s="51"/>
      <c r="C131" s="50"/>
      <c r="D131" s="50"/>
      <c r="E131" s="50"/>
      <c r="F131" s="50"/>
      <c r="G131" s="52"/>
    </row>
    <row r="132" spans="1:7" s="53" customFormat="1" x14ac:dyDescent="0.25">
      <c r="A132" s="51"/>
      <c r="B132" s="51"/>
      <c r="C132" s="50"/>
      <c r="D132" s="50"/>
      <c r="E132" s="50"/>
      <c r="F132" s="50"/>
      <c r="G132" s="52"/>
    </row>
    <row r="133" spans="1:7" s="53" customFormat="1" x14ac:dyDescent="0.25">
      <c r="A133" s="51"/>
      <c r="B133" s="51"/>
      <c r="C133" s="50"/>
      <c r="D133" s="50"/>
      <c r="E133" s="50"/>
      <c r="F133" s="50"/>
      <c r="G133" s="52"/>
    </row>
    <row r="134" spans="1:7" s="53" customFormat="1" x14ac:dyDescent="0.25">
      <c r="A134" s="51"/>
      <c r="B134" s="51"/>
      <c r="C134" s="50"/>
      <c r="D134" s="50"/>
      <c r="E134" s="50"/>
      <c r="F134" s="50"/>
      <c r="G134" s="52"/>
    </row>
    <row r="135" spans="1:7" s="53" customFormat="1" x14ac:dyDescent="0.25">
      <c r="A135" s="51"/>
      <c r="B135" s="51"/>
      <c r="C135" s="50"/>
      <c r="D135" s="50"/>
      <c r="E135" s="50"/>
      <c r="F135" s="50"/>
      <c r="G135" s="52"/>
    </row>
    <row r="136" spans="1:7" s="53" customFormat="1" x14ac:dyDescent="0.25">
      <c r="A136" s="51"/>
      <c r="B136" s="51"/>
      <c r="C136" s="50"/>
      <c r="D136" s="50"/>
      <c r="E136" s="50"/>
      <c r="F136" s="50"/>
      <c r="G136" s="52"/>
    </row>
    <row r="137" spans="1:7" s="53" customFormat="1" x14ac:dyDescent="0.25">
      <c r="A137" s="51"/>
      <c r="B137" s="51"/>
      <c r="C137" s="50"/>
      <c r="D137" s="50"/>
      <c r="E137" s="50"/>
      <c r="F137" s="50"/>
      <c r="G137" s="52"/>
    </row>
    <row r="138" spans="1:7" s="53" customFormat="1" x14ac:dyDescent="0.25">
      <c r="A138" s="51"/>
      <c r="B138" s="51"/>
      <c r="C138" s="50"/>
      <c r="D138" s="50"/>
      <c r="E138" s="50"/>
      <c r="F138" s="50"/>
      <c r="G138" s="52"/>
    </row>
    <row r="139" spans="1:7" s="53" customFormat="1" x14ac:dyDescent="0.25">
      <c r="A139" s="51"/>
      <c r="B139" s="51"/>
      <c r="C139" s="50"/>
      <c r="D139" s="50"/>
      <c r="E139" s="50"/>
      <c r="F139" s="50"/>
      <c r="G139" s="52"/>
    </row>
    <row r="140" spans="1:7" s="53" customFormat="1" x14ac:dyDescent="0.25">
      <c r="A140" s="51"/>
      <c r="B140" s="51"/>
      <c r="C140" s="50"/>
      <c r="D140" s="50"/>
      <c r="E140" s="50"/>
      <c r="F140" s="50"/>
      <c r="G140" s="52"/>
    </row>
    <row r="141" spans="1:7" s="53" customFormat="1" x14ac:dyDescent="0.25">
      <c r="A141" s="51"/>
      <c r="B141" s="51"/>
      <c r="C141" s="50"/>
      <c r="D141" s="50"/>
      <c r="E141" s="50"/>
      <c r="F141" s="50"/>
      <c r="G141" s="52"/>
    </row>
    <row r="142" spans="1:7" s="53" customFormat="1" x14ac:dyDescent="0.25">
      <c r="A142" s="51"/>
      <c r="B142" s="51"/>
      <c r="C142" s="50"/>
      <c r="D142" s="50"/>
      <c r="E142" s="50"/>
      <c r="F142" s="50"/>
      <c r="G142" s="52"/>
    </row>
    <row r="143" spans="1:7" s="53" customFormat="1" x14ac:dyDescent="0.25">
      <c r="A143" s="51"/>
      <c r="B143" s="51"/>
      <c r="C143" s="50"/>
      <c r="D143" s="50"/>
      <c r="E143" s="50"/>
      <c r="F143" s="50"/>
      <c r="G143" s="52"/>
    </row>
    <row r="144" spans="1:7" s="53" customFormat="1" x14ac:dyDescent="0.25">
      <c r="A144" s="51"/>
      <c r="B144" s="51"/>
      <c r="C144" s="50"/>
      <c r="D144" s="50"/>
      <c r="E144" s="50"/>
      <c r="F144" s="50"/>
      <c r="G144" s="52"/>
    </row>
    <row r="145" spans="1:7" s="53" customFormat="1" x14ac:dyDescent="0.25">
      <c r="A145" s="51"/>
      <c r="B145" s="51"/>
      <c r="C145" s="50"/>
      <c r="D145" s="50"/>
      <c r="E145" s="50"/>
      <c r="F145" s="50"/>
      <c r="G145" s="52"/>
    </row>
    <row r="146" spans="1:7" s="53" customFormat="1" x14ac:dyDescent="0.25">
      <c r="A146" s="51"/>
      <c r="B146" s="51"/>
      <c r="C146" s="50"/>
      <c r="D146" s="50"/>
      <c r="E146" s="50"/>
      <c r="F146" s="50"/>
      <c r="G146" s="52"/>
    </row>
    <row r="147" spans="1:7" s="53" customFormat="1" x14ac:dyDescent="0.25">
      <c r="A147" s="51"/>
      <c r="B147" s="51"/>
      <c r="C147" s="50"/>
      <c r="D147" s="50"/>
      <c r="E147" s="50"/>
      <c r="F147" s="50"/>
      <c r="G147" s="52"/>
    </row>
    <row r="148" spans="1:7" s="53" customFormat="1" x14ac:dyDescent="0.25">
      <c r="A148" s="51"/>
      <c r="B148" s="51"/>
      <c r="C148" s="50"/>
      <c r="D148" s="50"/>
      <c r="E148" s="50"/>
      <c r="F148" s="50"/>
      <c r="G148" s="52"/>
    </row>
    <row r="149" spans="1:7" s="53" customFormat="1" x14ac:dyDescent="0.25">
      <c r="A149" s="51"/>
      <c r="B149" s="51"/>
      <c r="C149" s="50"/>
      <c r="D149" s="50"/>
      <c r="E149" s="50"/>
      <c r="F149" s="50"/>
      <c r="G149" s="52"/>
    </row>
    <row r="150" spans="1:7" s="53" customFormat="1" x14ac:dyDescent="0.25">
      <c r="A150" s="51"/>
      <c r="B150" s="51"/>
      <c r="C150" s="50"/>
      <c r="D150" s="50"/>
      <c r="E150" s="50"/>
      <c r="F150" s="50"/>
      <c r="G150" s="52"/>
    </row>
    <row r="151" spans="1:7" s="53" customFormat="1" x14ac:dyDescent="0.25">
      <c r="A151" s="51"/>
      <c r="B151" s="51"/>
      <c r="C151" s="50"/>
      <c r="D151" s="50"/>
      <c r="E151" s="50"/>
      <c r="F151" s="50"/>
      <c r="G151" s="52"/>
    </row>
    <row r="152" spans="1:7" s="53" customFormat="1" x14ac:dyDescent="0.25">
      <c r="A152" s="51"/>
      <c r="B152" s="51"/>
      <c r="C152" s="50"/>
      <c r="D152" s="50"/>
      <c r="E152" s="50"/>
      <c r="F152" s="50"/>
      <c r="G152" s="52"/>
    </row>
    <row r="153" spans="1:7" s="53" customFormat="1" x14ac:dyDescent="0.25">
      <c r="A153" s="51"/>
      <c r="B153" s="51"/>
      <c r="C153" s="50"/>
      <c r="D153" s="50"/>
      <c r="E153" s="50"/>
      <c r="F153" s="50"/>
      <c r="G153" s="52"/>
    </row>
    <row r="154" spans="1:7" s="53" customFormat="1" x14ac:dyDescent="0.25">
      <c r="A154" s="51"/>
      <c r="B154" s="51"/>
      <c r="C154" s="50"/>
      <c r="D154" s="50"/>
      <c r="E154" s="50"/>
      <c r="F154" s="50"/>
      <c r="G154" s="52"/>
    </row>
    <row r="155" spans="1:7" s="53" customFormat="1" x14ac:dyDescent="0.25">
      <c r="A155" s="51"/>
      <c r="B155" s="51"/>
      <c r="C155" s="50"/>
      <c r="D155" s="50"/>
      <c r="E155" s="50"/>
      <c r="F155" s="50"/>
      <c r="G155" s="52"/>
    </row>
    <row r="156" spans="1:7" s="53" customFormat="1" x14ac:dyDescent="0.25">
      <c r="A156" s="51"/>
      <c r="B156" s="51"/>
      <c r="C156" s="50"/>
      <c r="D156" s="50"/>
      <c r="E156" s="50"/>
      <c r="F156" s="50"/>
      <c r="G156" s="52"/>
    </row>
    <row r="157" spans="1:7" s="53" customFormat="1" x14ac:dyDescent="0.25">
      <c r="A157" s="51"/>
      <c r="B157" s="51"/>
      <c r="C157" s="50"/>
      <c r="D157" s="50"/>
      <c r="E157" s="50"/>
      <c r="F157" s="50"/>
      <c r="G157" s="52"/>
    </row>
    <row r="158" spans="1:7" s="53" customFormat="1" x14ac:dyDescent="0.25">
      <c r="A158" s="51"/>
      <c r="B158" s="51"/>
      <c r="C158" s="50"/>
      <c r="D158" s="50"/>
      <c r="E158" s="50"/>
      <c r="F158" s="50"/>
      <c r="G158" s="52"/>
    </row>
    <row r="159" spans="1:7" s="53" customFormat="1" x14ac:dyDescent="0.25">
      <c r="A159" s="51"/>
      <c r="B159" s="51"/>
      <c r="C159" s="50"/>
      <c r="D159" s="50"/>
      <c r="E159" s="50"/>
      <c r="F159" s="50"/>
      <c r="G159" s="52"/>
    </row>
    <row r="160" spans="1:7" s="53" customFormat="1" x14ac:dyDescent="0.25">
      <c r="A160" s="51"/>
      <c r="B160" s="51"/>
      <c r="C160" s="50"/>
      <c r="D160" s="50"/>
      <c r="E160" s="50"/>
      <c r="F160" s="50"/>
      <c r="G160" s="52"/>
    </row>
    <row r="161" spans="1:7" s="53" customFormat="1" x14ac:dyDescent="0.25">
      <c r="A161" s="51"/>
      <c r="B161" s="51"/>
      <c r="C161" s="50"/>
      <c r="D161" s="50"/>
      <c r="E161" s="50"/>
      <c r="F161" s="50"/>
      <c r="G161" s="52"/>
    </row>
    <row r="162" spans="1:7" s="53" customFormat="1" x14ac:dyDescent="0.25">
      <c r="A162" s="51"/>
      <c r="B162" s="51"/>
      <c r="C162" s="50"/>
      <c r="D162" s="50"/>
      <c r="E162" s="50"/>
      <c r="F162" s="50"/>
      <c r="G162" s="52"/>
    </row>
    <row r="163" spans="1:7" s="53" customFormat="1" x14ac:dyDescent="0.25">
      <c r="A163" s="51"/>
      <c r="B163" s="51"/>
      <c r="C163" s="50"/>
      <c r="D163" s="50"/>
      <c r="E163" s="50"/>
      <c r="F163" s="50"/>
      <c r="G163" s="52"/>
    </row>
    <row r="164" spans="1:7" s="53" customFormat="1" x14ac:dyDescent="0.25">
      <c r="A164" s="51"/>
      <c r="B164" s="51"/>
      <c r="C164" s="50"/>
      <c r="D164" s="50"/>
      <c r="E164" s="50"/>
      <c r="F164" s="50"/>
      <c r="G164" s="52"/>
    </row>
    <row r="165" spans="1:7" s="53" customFormat="1" x14ac:dyDescent="0.25">
      <c r="A165" s="51"/>
      <c r="B165" s="51"/>
      <c r="C165" s="50"/>
      <c r="D165" s="50"/>
      <c r="E165" s="50"/>
      <c r="F165" s="50"/>
      <c r="G165" s="52"/>
    </row>
    <row r="166" spans="1:7" s="53" customFormat="1" x14ac:dyDescent="0.25">
      <c r="A166" s="51"/>
      <c r="B166" s="51"/>
      <c r="C166" s="50"/>
      <c r="D166" s="50"/>
      <c r="E166" s="50"/>
      <c r="F166" s="50"/>
      <c r="G166" s="52"/>
    </row>
    <row r="167" spans="1:7" s="53" customFormat="1" x14ac:dyDescent="0.25">
      <c r="A167" s="51"/>
      <c r="B167" s="51"/>
      <c r="C167" s="50"/>
      <c r="D167" s="50"/>
      <c r="E167" s="50"/>
      <c r="F167" s="50"/>
      <c r="G167" s="52"/>
    </row>
    <row r="168" spans="1:7" s="53" customFormat="1" x14ac:dyDescent="0.25">
      <c r="A168" s="51"/>
      <c r="B168" s="51"/>
      <c r="C168" s="50"/>
      <c r="D168" s="50"/>
      <c r="E168" s="50"/>
      <c r="F168" s="50"/>
      <c r="G168" s="52"/>
    </row>
    <row r="169" spans="1:7" s="53" customFormat="1" x14ac:dyDescent="0.25">
      <c r="A169" s="51"/>
      <c r="B169" s="51"/>
      <c r="C169" s="50"/>
      <c r="D169" s="50"/>
      <c r="E169" s="50"/>
      <c r="F169" s="50"/>
      <c r="G169" s="52"/>
    </row>
    <row r="170" spans="1:7" s="53" customFormat="1" x14ac:dyDescent="0.25">
      <c r="A170" s="51"/>
      <c r="B170" s="51"/>
      <c r="C170" s="50"/>
      <c r="D170" s="50"/>
      <c r="E170" s="50"/>
      <c r="F170" s="50"/>
      <c r="G170" s="52"/>
    </row>
    <row r="171" spans="1:7" s="53" customFormat="1" x14ac:dyDescent="0.25">
      <c r="A171" s="51"/>
      <c r="B171" s="51"/>
      <c r="C171" s="50"/>
      <c r="D171" s="50"/>
      <c r="E171" s="50"/>
      <c r="F171" s="50"/>
      <c r="G171" s="52"/>
    </row>
    <row r="172" spans="1:7" s="53" customFormat="1" x14ac:dyDescent="0.25">
      <c r="A172" s="51"/>
      <c r="B172" s="51"/>
      <c r="C172" s="50"/>
      <c r="D172" s="50"/>
      <c r="E172" s="50"/>
      <c r="F172" s="50"/>
      <c r="G172" s="52"/>
    </row>
    <row r="173" spans="1:7" s="53" customFormat="1" x14ac:dyDescent="0.25">
      <c r="A173" s="51"/>
      <c r="B173" s="51"/>
      <c r="C173" s="50"/>
      <c r="D173" s="50"/>
      <c r="E173" s="50"/>
      <c r="F173" s="50"/>
      <c r="G173" s="52"/>
    </row>
    <row r="174" spans="1:7" s="53" customFormat="1" x14ac:dyDescent="0.25">
      <c r="A174" s="51"/>
      <c r="B174" s="51"/>
      <c r="C174" s="50"/>
      <c r="D174" s="50"/>
      <c r="E174" s="50"/>
      <c r="F174" s="50"/>
      <c r="G174" s="52"/>
    </row>
    <row r="175" spans="1:7" s="53" customFormat="1" x14ac:dyDescent="0.25">
      <c r="A175" s="51"/>
      <c r="B175" s="51"/>
      <c r="C175" s="50"/>
      <c r="D175" s="50"/>
      <c r="E175" s="50"/>
      <c r="F175" s="50"/>
      <c r="G175" s="52"/>
    </row>
    <row r="176" spans="1:7" s="53" customFormat="1" x14ac:dyDescent="0.25">
      <c r="A176" s="51"/>
      <c r="B176" s="51"/>
      <c r="C176" s="50"/>
      <c r="D176" s="50"/>
      <c r="E176" s="50"/>
      <c r="F176" s="50"/>
      <c r="G176" s="52"/>
    </row>
    <row r="177" spans="1:7" s="53" customFormat="1" x14ac:dyDescent="0.25">
      <c r="A177" s="51"/>
      <c r="B177" s="51"/>
      <c r="C177" s="50"/>
      <c r="D177" s="50"/>
      <c r="E177" s="50"/>
      <c r="F177" s="50"/>
      <c r="G177" s="52"/>
    </row>
    <row r="178" spans="1:7" s="53" customFormat="1" x14ac:dyDescent="0.25">
      <c r="A178" s="51"/>
      <c r="B178" s="51"/>
      <c r="C178" s="50"/>
      <c r="D178" s="50"/>
      <c r="E178" s="50"/>
      <c r="F178" s="50"/>
      <c r="G178" s="52"/>
    </row>
    <row r="179" spans="1:7" s="53" customFormat="1" x14ac:dyDescent="0.25">
      <c r="A179" s="51"/>
      <c r="B179" s="51"/>
      <c r="C179" s="50"/>
      <c r="D179" s="50"/>
      <c r="E179" s="50"/>
      <c r="F179" s="50"/>
      <c r="G179" s="52"/>
    </row>
    <row r="180" spans="1:7" s="53" customFormat="1" x14ac:dyDescent="0.25">
      <c r="A180" s="51"/>
      <c r="B180" s="51"/>
      <c r="C180" s="50"/>
      <c r="D180" s="50"/>
      <c r="E180" s="50"/>
      <c r="F180" s="50"/>
      <c r="G180" s="52"/>
    </row>
    <row r="181" spans="1:7" s="53" customFormat="1" x14ac:dyDescent="0.25">
      <c r="A181" s="51"/>
      <c r="B181" s="51"/>
      <c r="C181" s="50"/>
      <c r="D181" s="50"/>
      <c r="E181" s="50"/>
      <c r="F181" s="50"/>
      <c r="G181" s="52"/>
    </row>
    <row r="182" spans="1:7" s="53" customFormat="1" x14ac:dyDescent="0.25">
      <c r="A182" s="51"/>
      <c r="B182" s="51"/>
      <c r="C182" s="50"/>
      <c r="D182" s="50"/>
      <c r="E182" s="50"/>
      <c r="F182" s="50"/>
      <c r="G182" s="52"/>
    </row>
    <row r="183" spans="1:7" s="53" customFormat="1" x14ac:dyDescent="0.25">
      <c r="A183" s="51"/>
      <c r="B183" s="51"/>
      <c r="C183" s="50"/>
      <c r="D183" s="50"/>
      <c r="E183" s="50"/>
      <c r="F183" s="50"/>
      <c r="G183" s="52"/>
    </row>
    <row r="184" spans="1:7" s="53" customFormat="1" x14ac:dyDescent="0.25">
      <c r="A184" s="51"/>
      <c r="B184" s="51"/>
      <c r="C184" s="50"/>
      <c r="D184" s="50"/>
      <c r="E184" s="50"/>
      <c r="F184" s="50"/>
      <c r="G184" s="52"/>
    </row>
    <row r="185" spans="1:7" s="53" customFormat="1" x14ac:dyDescent="0.25">
      <c r="A185" s="51"/>
      <c r="B185" s="51"/>
      <c r="C185" s="50"/>
      <c r="D185" s="50"/>
      <c r="E185" s="50"/>
      <c r="F185" s="50"/>
      <c r="G185" s="52"/>
    </row>
    <row r="186" spans="1:7" s="53" customFormat="1" x14ac:dyDescent="0.25">
      <c r="A186" s="51"/>
      <c r="B186" s="51"/>
      <c r="C186" s="50"/>
      <c r="D186" s="50"/>
      <c r="E186" s="50"/>
      <c r="F186" s="50"/>
      <c r="G186" s="52"/>
    </row>
    <row r="187" spans="1:7" s="53" customFormat="1" x14ac:dyDescent="0.25">
      <c r="A187" s="51"/>
      <c r="B187" s="51"/>
      <c r="C187" s="50"/>
      <c r="D187" s="50"/>
      <c r="E187" s="50"/>
      <c r="F187" s="50"/>
      <c r="G187" s="52"/>
    </row>
    <row r="188" spans="1:7" s="53" customFormat="1" x14ac:dyDescent="0.25">
      <c r="A188" s="51"/>
      <c r="B188" s="51"/>
      <c r="C188" s="50"/>
      <c r="D188" s="50"/>
      <c r="E188" s="50"/>
      <c r="F188" s="50"/>
      <c r="G188" s="52"/>
    </row>
    <row r="189" spans="1:7" s="53" customFormat="1" x14ac:dyDescent="0.25">
      <c r="A189" s="51"/>
      <c r="B189" s="51"/>
      <c r="C189" s="50"/>
      <c r="D189" s="50"/>
      <c r="E189" s="50"/>
      <c r="F189" s="50"/>
      <c r="G189" s="52"/>
    </row>
    <row r="190" spans="1:7" s="53" customFormat="1" x14ac:dyDescent="0.25">
      <c r="A190" s="51"/>
      <c r="B190" s="51"/>
      <c r="C190" s="50"/>
      <c r="D190" s="50"/>
      <c r="E190" s="50"/>
      <c r="F190" s="50"/>
      <c r="G190" s="52"/>
    </row>
    <row r="191" spans="1:7" s="53" customFormat="1" x14ac:dyDescent="0.25">
      <c r="A191" s="51"/>
      <c r="B191" s="51"/>
      <c r="C191" s="50"/>
      <c r="D191" s="50"/>
      <c r="E191" s="50"/>
      <c r="F191" s="50"/>
      <c r="G191" s="52"/>
    </row>
    <row r="192" spans="1:7" s="53" customFormat="1" x14ac:dyDescent="0.25">
      <c r="A192" s="51"/>
      <c r="B192" s="51"/>
      <c r="C192" s="50"/>
      <c r="D192" s="50"/>
      <c r="E192" s="50"/>
      <c r="F192" s="50"/>
      <c r="G192" s="52"/>
    </row>
    <row r="193" spans="1:7" s="53" customFormat="1" x14ac:dyDescent="0.25">
      <c r="A193" s="51"/>
      <c r="B193" s="51"/>
      <c r="C193" s="50"/>
      <c r="D193" s="50"/>
      <c r="E193" s="50"/>
      <c r="F193" s="50"/>
      <c r="G193" s="52"/>
    </row>
    <row r="194" spans="1:7" s="53" customFormat="1" x14ac:dyDescent="0.25">
      <c r="A194" s="51"/>
      <c r="B194" s="51"/>
      <c r="C194" s="50"/>
      <c r="D194" s="50"/>
      <c r="E194" s="50"/>
      <c r="F194" s="50"/>
      <c r="G194" s="52"/>
    </row>
    <row r="195" spans="1:7" s="53" customFormat="1" x14ac:dyDescent="0.25">
      <c r="A195" s="51"/>
      <c r="B195" s="51"/>
      <c r="C195" s="50"/>
      <c r="D195" s="50"/>
      <c r="E195" s="50"/>
      <c r="F195" s="50"/>
      <c r="G195" s="52"/>
    </row>
    <row r="196" spans="1:7" s="53" customFormat="1" x14ac:dyDescent="0.25">
      <c r="A196" s="51"/>
      <c r="B196" s="51"/>
      <c r="C196" s="50"/>
      <c r="D196" s="50"/>
      <c r="E196" s="50"/>
      <c r="F196" s="50"/>
      <c r="G196" s="52"/>
    </row>
    <row r="197" spans="1:7" s="53" customFormat="1" x14ac:dyDescent="0.25">
      <c r="A197" s="51"/>
      <c r="B197" s="51"/>
      <c r="C197" s="50"/>
      <c r="D197" s="50"/>
      <c r="E197" s="50"/>
      <c r="F197" s="50"/>
      <c r="G197" s="52"/>
    </row>
    <row r="198" spans="1:7" s="53" customFormat="1" x14ac:dyDescent="0.25">
      <c r="A198" s="51"/>
      <c r="B198" s="51"/>
      <c r="C198" s="50"/>
      <c r="D198" s="50"/>
      <c r="E198" s="50"/>
      <c r="F198" s="50"/>
      <c r="G198" s="52"/>
    </row>
    <row r="199" spans="1:7" s="53" customFormat="1" x14ac:dyDescent="0.25">
      <c r="A199" s="51"/>
      <c r="B199" s="51"/>
      <c r="C199" s="50"/>
      <c r="D199" s="50"/>
      <c r="E199" s="50"/>
      <c r="F199" s="50"/>
      <c r="G199" s="52"/>
    </row>
    <row r="200" spans="1:7" s="53" customFormat="1" x14ac:dyDescent="0.25">
      <c r="A200" s="51"/>
      <c r="B200" s="51"/>
      <c r="C200" s="50"/>
      <c r="D200" s="50"/>
      <c r="E200" s="50"/>
      <c r="F200" s="50"/>
      <c r="G200" s="52"/>
    </row>
    <row r="201" spans="1:7" s="53" customFormat="1" x14ac:dyDescent="0.25">
      <c r="A201" s="51"/>
      <c r="B201" s="51"/>
      <c r="C201" s="50"/>
      <c r="D201" s="50"/>
      <c r="E201" s="50"/>
      <c r="F201" s="50"/>
      <c r="G201" s="52"/>
    </row>
    <row r="202" spans="1:7" s="53" customFormat="1" x14ac:dyDescent="0.25">
      <c r="A202" s="51"/>
      <c r="B202" s="51"/>
      <c r="C202" s="50"/>
      <c r="D202" s="50"/>
      <c r="E202" s="50"/>
      <c r="F202" s="50"/>
      <c r="G202" s="52"/>
    </row>
    <row r="203" spans="1:7" s="53" customFormat="1" x14ac:dyDescent="0.25">
      <c r="A203" s="51"/>
      <c r="B203" s="51"/>
      <c r="C203" s="50"/>
      <c r="D203" s="50"/>
      <c r="E203" s="50"/>
      <c r="F203" s="50"/>
      <c r="G203" s="52"/>
    </row>
    <row r="204" spans="1:7" s="53" customFormat="1" x14ac:dyDescent="0.25">
      <c r="A204" s="51"/>
      <c r="B204" s="51"/>
      <c r="C204" s="50"/>
      <c r="D204" s="50"/>
      <c r="E204" s="50"/>
      <c r="F204" s="50"/>
      <c r="G204" s="52"/>
    </row>
    <row r="205" spans="1:7" s="53" customFormat="1" x14ac:dyDescent="0.25">
      <c r="A205" s="51"/>
      <c r="B205" s="51"/>
      <c r="C205" s="50"/>
      <c r="D205" s="50"/>
      <c r="E205" s="50"/>
      <c r="F205" s="50"/>
      <c r="G205" s="52"/>
    </row>
    <row r="206" spans="1:7" s="53" customFormat="1" x14ac:dyDescent="0.25">
      <c r="A206" s="51"/>
      <c r="B206" s="51"/>
      <c r="C206" s="50"/>
      <c r="D206" s="50"/>
      <c r="E206" s="50"/>
      <c r="F206" s="50"/>
      <c r="G206" s="52"/>
    </row>
    <row r="207" spans="1:7" s="53" customFormat="1" x14ac:dyDescent="0.25">
      <c r="A207" s="51"/>
      <c r="B207" s="51"/>
      <c r="C207" s="50"/>
      <c r="D207" s="50"/>
      <c r="E207" s="50"/>
      <c r="F207" s="50"/>
      <c r="G207" s="52"/>
    </row>
    <row r="208" spans="1:7" s="53" customFormat="1" x14ac:dyDescent="0.25">
      <c r="A208" s="51"/>
      <c r="B208" s="51"/>
      <c r="C208" s="50"/>
      <c r="D208" s="50"/>
      <c r="E208" s="50"/>
      <c r="F208" s="50"/>
      <c r="G208" s="52"/>
    </row>
    <row r="209" spans="1:7" s="53" customFormat="1" x14ac:dyDescent="0.25">
      <c r="A209" s="51"/>
      <c r="B209" s="51"/>
      <c r="C209" s="50"/>
      <c r="D209" s="50"/>
      <c r="E209" s="50"/>
      <c r="F209" s="50"/>
      <c r="G209" s="52"/>
    </row>
    <row r="210" spans="1:7" s="53" customFormat="1" x14ac:dyDescent="0.25">
      <c r="A210" s="51"/>
      <c r="B210" s="51"/>
      <c r="C210" s="50"/>
      <c r="D210" s="50"/>
      <c r="E210" s="50"/>
      <c r="F210" s="50"/>
      <c r="G210" s="52"/>
    </row>
    <row r="211" spans="1:7" s="53" customFormat="1" x14ac:dyDescent="0.25">
      <c r="A211" s="51"/>
      <c r="B211" s="51"/>
      <c r="C211" s="50"/>
      <c r="D211" s="50"/>
      <c r="E211" s="50"/>
      <c r="F211" s="50"/>
      <c r="G211" s="52"/>
    </row>
    <row r="212" spans="1:7" s="53" customFormat="1" x14ac:dyDescent="0.25">
      <c r="A212" s="51"/>
      <c r="B212" s="51"/>
      <c r="C212" s="50"/>
      <c r="D212" s="50"/>
      <c r="E212" s="50"/>
      <c r="F212" s="50"/>
      <c r="G212" s="52"/>
    </row>
    <row r="213" spans="1:7" s="53" customFormat="1" x14ac:dyDescent="0.25">
      <c r="A213" s="51"/>
      <c r="B213" s="51"/>
      <c r="C213" s="50"/>
      <c r="D213" s="50"/>
      <c r="E213" s="50"/>
      <c r="F213" s="50"/>
      <c r="G213" s="52"/>
    </row>
    <row r="214" spans="1:7" s="53" customFormat="1" x14ac:dyDescent="0.25">
      <c r="A214" s="51"/>
      <c r="B214" s="51"/>
      <c r="C214" s="50"/>
      <c r="D214" s="50"/>
      <c r="E214" s="50"/>
      <c r="F214" s="50"/>
      <c r="G214" s="52"/>
    </row>
    <row r="215" spans="1:7" s="53" customFormat="1" x14ac:dyDescent="0.25">
      <c r="A215" s="51"/>
      <c r="B215" s="51"/>
      <c r="C215" s="50"/>
      <c r="D215" s="50"/>
      <c r="E215" s="50"/>
      <c r="F215" s="50"/>
      <c r="G215" s="52"/>
    </row>
    <row r="216" spans="1:7" s="53" customFormat="1" x14ac:dyDescent="0.25">
      <c r="A216" s="51"/>
      <c r="B216" s="51"/>
      <c r="C216" s="50"/>
      <c r="D216" s="50"/>
      <c r="E216" s="50"/>
      <c r="F216" s="50"/>
      <c r="G216" s="52"/>
    </row>
    <row r="217" spans="1:7" s="53" customFormat="1" x14ac:dyDescent="0.25">
      <c r="A217" s="51"/>
      <c r="B217" s="51"/>
      <c r="C217" s="50"/>
      <c r="D217" s="50"/>
      <c r="E217" s="50"/>
      <c r="F217" s="50"/>
      <c r="G217" s="52"/>
    </row>
    <row r="218" spans="1:7" s="53" customFormat="1" x14ac:dyDescent="0.25">
      <c r="A218" s="51"/>
      <c r="B218" s="51"/>
      <c r="C218" s="50"/>
      <c r="D218" s="50"/>
      <c r="E218" s="50"/>
      <c r="F218" s="50"/>
      <c r="G218" s="52"/>
    </row>
    <row r="219" spans="1:7" s="53" customFormat="1" x14ac:dyDescent="0.25">
      <c r="A219" s="51"/>
      <c r="B219" s="51"/>
      <c r="C219" s="50"/>
      <c r="D219" s="50"/>
      <c r="E219" s="50"/>
      <c r="F219" s="50"/>
      <c r="G219" s="52"/>
    </row>
    <row r="220" spans="1:7" s="53" customFormat="1" x14ac:dyDescent="0.25">
      <c r="A220" s="51"/>
      <c r="B220" s="51"/>
      <c r="C220" s="50"/>
      <c r="D220" s="50"/>
      <c r="E220" s="50"/>
      <c r="F220" s="50"/>
      <c r="G220" s="52"/>
    </row>
    <row r="221" spans="1:7" s="53" customFormat="1" x14ac:dyDescent="0.25">
      <c r="A221" s="51"/>
      <c r="B221" s="51"/>
      <c r="C221" s="50"/>
      <c r="D221" s="50"/>
      <c r="E221" s="50"/>
      <c r="F221" s="50"/>
      <c r="G221" s="52"/>
    </row>
    <row r="222" spans="1:7" s="53" customFormat="1" x14ac:dyDescent="0.25">
      <c r="A222" s="51"/>
      <c r="B222" s="51"/>
      <c r="C222" s="50"/>
      <c r="D222" s="50"/>
      <c r="E222" s="50"/>
      <c r="F222" s="50"/>
      <c r="G222" s="52"/>
    </row>
    <row r="223" spans="1:7" s="53" customFormat="1" x14ac:dyDescent="0.25">
      <c r="A223" s="51"/>
      <c r="B223" s="51"/>
      <c r="C223" s="50"/>
      <c r="D223" s="50"/>
      <c r="E223" s="50"/>
      <c r="F223" s="50"/>
      <c r="G223" s="52"/>
    </row>
    <row r="224" spans="1:7" s="53" customFormat="1" x14ac:dyDescent="0.25">
      <c r="A224" s="51"/>
      <c r="B224" s="51"/>
      <c r="C224" s="50"/>
      <c r="D224" s="50"/>
      <c r="E224" s="50"/>
      <c r="F224" s="50"/>
      <c r="G224" s="52"/>
    </row>
    <row r="225" spans="1:7" s="53" customFormat="1" x14ac:dyDescent="0.25">
      <c r="A225" s="51"/>
      <c r="B225" s="51"/>
      <c r="C225" s="50"/>
      <c r="D225" s="50"/>
      <c r="E225" s="50"/>
      <c r="F225" s="50"/>
      <c r="G225" s="52"/>
    </row>
    <row r="226" spans="1:7" s="53" customFormat="1" x14ac:dyDescent="0.25">
      <c r="A226" s="51"/>
      <c r="B226" s="51"/>
      <c r="C226" s="50"/>
      <c r="D226" s="50"/>
      <c r="E226" s="50"/>
      <c r="F226" s="50"/>
      <c r="G226" s="52"/>
    </row>
    <row r="227" spans="1:7" s="53" customFormat="1" x14ac:dyDescent="0.25">
      <c r="A227" s="51"/>
      <c r="B227" s="51"/>
      <c r="C227" s="50"/>
      <c r="D227" s="50"/>
      <c r="E227" s="50"/>
      <c r="F227" s="50"/>
      <c r="G227" s="52"/>
    </row>
    <row r="228" spans="1:7" s="53" customFormat="1" x14ac:dyDescent="0.25">
      <c r="A228" s="51"/>
      <c r="B228" s="51"/>
      <c r="C228" s="50"/>
      <c r="D228" s="50"/>
      <c r="E228" s="50"/>
      <c r="F228" s="50"/>
      <c r="G228" s="52"/>
    </row>
    <row r="229" spans="1:7" s="53" customFormat="1" x14ac:dyDescent="0.25">
      <c r="A229" s="51"/>
      <c r="B229" s="51"/>
      <c r="C229" s="50"/>
      <c r="D229" s="50"/>
      <c r="E229" s="50"/>
      <c r="F229" s="50"/>
      <c r="G229" s="52"/>
    </row>
    <row r="230" spans="1:7" s="53" customFormat="1" x14ac:dyDescent="0.25">
      <c r="A230" s="51"/>
      <c r="B230" s="51"/>
      <c r="C230" s="50"/>
      <c r="D230" s="50"/>
      <c r="E230" s="50"/>
      <c r="F230" s="50"/>
      <c r="G230" s="52"/>
    </row>
    <row r="231" spans="1:7" s="53" customFormat="1" x14ac:dyDescent="0.25">
      <c r="A231" s="51"/>
      <c r="B231" s="51"/>
      <c r="C231" s="50"/>
      <c r="D231" s="50"/>
      <c r="E231" s="50"/>
      <c r="F231" s="50"/>
      <c r="G231" s="52"/>
    </row>
    <row r="232" spans="1:7" s="53" customFormat="1" x14ac:dyDescent="0.25">
      <c r="A232" s="51"/>
      <c r="B232" s="51"/>
      <c r="C232" s="50"/>
      <c r="D232" s="50"/>
      <c r="E232" s="50"/>
      <c r="F232" s="50"/>
      <c r="G232" s="52"/>
    </row>
    <row r="233" spans="1:7" s="53" customFormat="1" x14ac:dyDescent="0.25">
      <c r="A233" s="51"/>
      <c r="B233" s="51"/>
      <c r="C233" s="50"/>
      <c r="D233" s="50"/>
      <c r="E233" s="50"/>
      <c r="F233" s="50"/>
      <c r="G233" s="52"/>
    </row>
    <row r="234" spans="1:7" s="53" customFormat="1" x14ac:dyDescent="0.25">
      <c r="A234" s="51"/>
      <c r="B234" s="51"/>
      <c r="C234" s="50"/>
      <c r="D234" s="50"/>
      <c r="E234" s="50"/>
      <c r="F234" s="50"/>
      <c r="G234" s="52"/>
    </row>
    <row r="235" spans="1:7" s="53" customFormat="1" x14ac:dyDescent="0.25">
      <c r="A235" s="51"/>
      <c r="B235" s="51"/>
      <c r="C235" s="50"/>
      <c r="D235" s="50"/>
      <c r="E235" s="50"/>
      <c r="F235" s="50"/>
      <c r="G235" s="52"/>
    </row>
    <row r="236" spans="1:7" s="53" customFormat="1" x14ac:dyDescent="0.25">
      <c r="A236" s="51"/>
      <c r="B236" s="51"/>
      <c r="C236" s="50"/>
      <c r="D236" s="50"/>
      <c r="E236" s="50"/>
      <c r="F236" s="50"/>
      <c r="G236" s="52"/>
    </row>
    <row r="237" spans="1:7" s="53" customFormat="1" x14ac:dyDescent="0.25">
      <c r="A237" s="51"/>
      <c r="B237" s="51"/>
      <c r="C237" s="50"/>
      <c r="D237" s="50"/>
      <c r="E237" s="50"/>
      <c r="F237" s="50"/>
      <c r="G237" s="52"/>
    </row>
    <row r="238" spans="1:7" s="53" customFormat="1" x14ac:dyDescent="0.25">
      <c r="A238" s="51"/>
      <c r="B238" s="51"/>
      <c r="C238" s="50"/>
      <c r="D238" s="50"/>
      <c r="E238" s="50"/>
      <c r="F238" s="50"/>
      <c r="G238" s="52"/>
    </row>
    <row r="239" spans="1:7" s="53" customFormat="1" x14ac:dyDescent="0.25">
      <c r="A239" s="51"/>
      <c r="B239" s="51"/>
      <c r="C239" s="50"/>
      <c r="D239" s="50"/>
      <c r="E239" s="50"/>
      <c r="F239" s="50"/>
      <c r="G239" s="52"/>
    </row>
    <row r="240" spans="1:7" s="53" customFormat="1" x14ac:dyDescent="0.25">
      <c r="A240" s="51"/>
      <c r="B240" s="51"/>
      <c r="C240" s="50"/>
      <c r="D240" s="50"/>
      <c r="E240" s="50"/>
      <c r="F240" s="50"/>
      <c r="G240" s="52"/>
    </row>
    <row r="241" spans="1:7" s="53" customFormat="1" x14ac:dyDescent="0.25">
      <c r="A241" s="51"/>
      <c r="B241" s="51"/>
      <c r="C241" s="50"/>
      <c r="D241" s="50"/>
      <c r="E241" s="50"/>
      <c r="F241" s="50"/>
      <c r="G241" s="52"/>
    </row>
    <row r="242" spans="1:7" s="53" customFormat="1" x14ac:dyDescent="0.25">
      <c r="A242" s="51"/>
      <c r="B242" s="51"/>
      <c r="C242" s="50"/>
      <c r="D242" s="50"/>
      <c r="E242" s="50"/>
      <c r="F242" s="50"/>
      <c r="G242" s="52"/>
    </row>
    <row r="243" spans="1:7" s="53" customFormat="1" x14ac:dyDescent="0.25">
      <c r="A243" s="51"/>
      <c r="B243" s="51"/>
      <c r="C243" s="50"/>
      <c r="D243" s="50"/>
      <c r="E243" s="50"/>
      <c r="F243" s="50"/>
      <c r="G243" s="52"/>
    </row>
    <row r="244" spans="1:7" s="53" customFormat="1" x14ac:dyDescent="0.25">
      <c r="A244" s="51"/>
      <c r="B244" s="51"/>
      <c r="C244" s="50"/>
      <c r="D244" s="50"/>
      <c r="E244" s="50"/>
      <c r="F244" s="50"/>
      <c r="G244" s="52"/>
    </row>
    <row r="245" spans="1:7" s="53" customFormat="1" x14ac:dyDescent="0.25">
      <c r="A245" s="51"/>
      <c r="B245" s="51"/>
      <c r="C245" s="50"/>
      <c r="D245" s="50"/>
      <c r="E245" s="50"/>
      <c r="F245" s="50"/>
      <c r="G245" s="52"/>
    </row>
    <row r="246" spans="1:7" s="53" customFormat="1" x14ac:dyDescent="0.25">
      <c r="A246" s="51"/>
      <c r="B246" s="51"/>
      <c r="C246" s="50"/>
      <c r="D246" s="50"/>
      <c r="E246" s="50"/>
      <c r="F246" s="50"/>
      <c r="G246" s="52"/>
    </row>
    <row r="247" spans="1:7" s="53" customFormat="1" x14ac:dyDescent="0.25">
      <c r="A247" s="51"/>
      <c r="B247" s="51"/>
      <c r="C247" s="50"/>
      <c r="D247" s="50"/>
      <c r="E247" s="50"/>
      <c r="F247" s="50"/>
      <c r="G247" s="52"/>
    </row>
    <row r="248" spans="1:7" s="53" customFormat="1" x14ac:dyDescent="0.25">
      <c r="A248" s="51"/>
      <c r="B248" s="51"/>
      <c r="C248" s="50"/>
      <c r="D248" s="50"/>
      <c r="E248" s="50"/>
      <c r="F248" s="50"/>
      <c r="G248" s="52"/>
    </row>
    <row r="249" spans="1:7" s="53" customFormat="1" x14ac:dyDescent="0.25">
      <c r="A249" s="51"/>
      <c r="B249" s="51"/>
      <c r="C249" s="50"/>
      <c r="D249" s="50"/>
      <c r="E249" s="50"/>
      <c r="F249" s="50"/>
      <c r="G249" s="52"/>
    </row>
    <row r="250" spans="1:7" s="53" customFormat="1" x14ac:dyDescent="0.25">
      <c r="A250" s="51"/>
      <c r="B250" s="51"/>
      <c r="C250" s="50"/>
      <c r="D250" s="50"/>
      <c r="E250" s="50"/>
      <c r="F250" s="50"/>
      <c r="G250" s="52"/>
    </row>
    <row r="251" spans="1:7" s="53" customFormat="1" x14ac:dyDescent="0.25">
      <c r="A251" s="51"/>
      <c r="B251" s="51"/>
      <c r="C251" s="50"/>
      <c r="D251" s="50"/>
      <c r="E251" s="50"/>
      <c r="F251" s="50"/>
      <c r="G251" s="52"/>
    </row>
    <row r="252" spans="1:7" s="53" customFormat="1" x14ac:dyDescent="0.25">
      <c r="A252" s="51"/>
      <c r="B252" s="51"/>
      <c r="C252" s="50"/>
      <c r="D252" s="50"/>
      <c r="E252" s="50"/>
      <c r="F252" s="50"/>
      <c r="G252" s="52"/>
    </row>
    <row r="253" spans="1:7" s="53" customFormat="1" x14ac:dyDescent="0.25">
      <c r="A253" s="51"/>
      <c r="B253" s="51"/>
      <c r="C253" s="50"/>
      <c r="D253" s="50"/>
      <c r="E253" s="50"/>
      <c r="F253" s="50"/>
      <c r="G253" s="52"/>
    </row>
    <row r="254" spans="1:7" s="53" customFormat="1" x14ac:dyDescent="0.25">
      <c r="A254" s="51"/>
      <c r="B254" s="51"/>
      <c r="C254" s="50"/>
      <c r="D254" s="50"/>
      <c r="E254" s="50"/>
      <c r="F254" s="50"/>
      <c r="G254" s="52"/>
    </row>
    <row r="255" spans="1:7" s="53" customFormat="1" x14ac:dyDescent="0.25">
      <c r="A255" s="51"/>
      <c r="B255" s="51"/>
      <c r="C255" s="50"/>
      <c r="D255" s="50"/>
      <c r="E255" s="50"/>
      <c r="F255" s="50"/>
      <c r="G255" s="52"/>
    </row>
    <row r="256" spans="1:7" s="53" customFormat="1" x14ac:dyDescent="0.25">
      <c r="A256" s="51"/>
      <c r="B256" s="51"/>
      <c r="C256" s="50"/>
      <c r="D256" s="50"/>
      <c r="E256" s="50"/>
      <c r="F256" s="50"/>
      <c r="G256" s="52"/>
    </row>
    <row r="257" spans="1:7" s="53" customFormat="1" x14ac:dyDescent="0.25">
      <c r="A257" s="51"/>
      <c r="B257" s="51"/>
      <c r="C257" s="50"/>
      <c r="D257" s="50"/>
      <c r="E257" s="50"/>
      <c r="F257" s="50"/>
      <c r="G257" s="52"/>
    </row>
    <row r="258" spans="1:7" s="53" customFormat="1" x14ac:dyDescent="0.25">
      <c r="A258" s="51"/>
      <c r="B258" s="51"/>
      <c r="C258" s="50"/>
      <c r="D258" s="50"/>
      <c r="E258" s="50"/>
      <c r="F258" s="50"/>
      <c r="G258" s="52"/>
    </row>
    <row r="259" spans="1:7" s="53" customFormat="1" x14ac:dyDescent="0.25">
      <c r="A259" s="51"/>
      <c r="B259" s="51"/>
      <c r="C259" s="50"/>
      <c r="D259" s="50"/>
      <c r="E259" s="50"/>
      <c r="F259" s="50"/>
      <c r="G259" s="52"/>
    </row>
    <row r="260" spans="1:7" s="53" customFormat="1" x14ac:dyDescent="0.25">
      <c r="A260" s="51"/>
      <c r="B260" s="51"/>
      <c r="C260" s="50"/>
      <c r="D260" s="50"/>
      <c r="E260" s="50"/>
      <c r="F260" s="50"/>
      <c r="G260" s="52"/>
    </row>
    <row r="261" spans="1:7" s="53" customFormat="1" x14ac:dyDescent="0.25">
      <c r="A261" s="51"/>
      <c r="B261" s="51"/>
      <c r="C261" s="50"/>
      <c r="D261" s="50"/>
      <c r="E261" s="50"/>
      <c r="F261" s="50"/>
      <c r="G261" s="52"/>
    </row>
    <row r="262" spans="1:7" s="53" customFormat="1" x14ac:dyDescent="0.25">
      <c r="A262" s="51"/>
      <c r="B262" s="51"/>
      <c r="C262" s="50"/>
      <c r="D262" s="50"/>
      <c r="E262" s="50"/>
      <c r="F262" s="50"/>
      <c r="G262" s="52"/>
    </row>
    <row r="263" spans="1:7" s="53" customFormat="1" x14ac:dyDescent="0.25">
      <c r="A263" s="51"/>
      <c r="B263" s="51"/>
      <c r="C263" s="50"/>
      <c r="D263" s="50"/>
      <c r="E263" s="50"/>
      <c r="F263" s="50"/>
      <c r="G263" s="52"/>
    </row>
    <row r="264" spans="1:7" s="53" customFormat="1" x14ac:dyDescent="0.25">
      <c r="A264" s="51"/>
      <c r="B264" s="51"/>
      <c r="C264" s="50"/>
      <c r="D264" s="50"/>
      <c r="E264" s="50"/>
      <c r="F264" s="50"/>
      <c r="G264" s="52"/>
    </row>
    <row r="265" spans="1:7" s="53" customFormat="1" x14ac:dyDescent="0.25">
      <c r="A265" s="51"/>
      <c r="B265" s="51"/>
      <c r="C265" s="50"/>
      <c r="D265" s="50"/>
      <c r="E265" s="50"/>
      <c r="F265" s="50"/>
      <c r="G265" s="52"/>
    </row>
    <row r="266" spans="1:7" s="53" customFormat="1" x14ac:dyDescent="0.25">
      <c r="A266" s="51"/>
      <c r="B266" s="51"/>
      <c r="C266" s="50"/>
      <c r="D266" s="50"/>
      <c r="E266" s="50"/>
      <c r="F266" s="50"/>
      <c r="G266" s="52"/>
    </row>
    <row r="267" spans="1:7" s="53" customFormat="1" x14ac:dyDescent="0.25">
      <c r="A267" s="51"/>
      <c r="B267" s="51"/>
      <c r="C267" s="50"/>
      <c r="D267" s="50"/>
      <c r="E267" s="50"/>
      <c r="F267" s="50"/>
      <c r="G267" s="52"/>
    </row>
    <row r="268" spans="1:7" s="53" customFormat="1" x14ac:dyDescent="0.25">
      <c r="A268" s="51"/>
      <c r="B268" s="51"/>
      <c r="C268" s="50"/>
      <c r="D268" s="50"/>
      <c r="E268" s="50"/>
      <c r="F268" s="50"/>
      <c r="G268" s="52"/>
    </row>
    <row r="269" spans="1:7" s="53" customFormat="1" x14ac:dyDescent="0.25">
      <c r="A269" s="51"/>
      <c r="B269" s="51"/>
      <c r="C269" s="50"/>
      <c r="D269" s="50"/>
      <c r="E269" s="50"/>
      <c r="F269" s="50"/>
      <c r="G269" s="52"/>
    </row>
    <row r="270" spans="1:7" s="53" customFormat="1" x14ac:dyDescent="0.25">
      <c r="A270" s="51"/>
      <c r="B270" s="51"/>
      <c r="C270" s="50"/>
      <c r="D270" s="50"/>
      <c r="E270" s="50"/>
      <c r="F270" s="50"/>
      <c r="G270" s="52"/>
    </row>
    <row r="271" spans="1:7" s="53" customFormat="1" x14ac:dyDescent="0.25">
      <c r="A271" s="51"/>
      <c r="B271" s="51"/>
      <c r="C271" s="50"/>
      <c r="D271" s="50"/>
      <c r="E271" s="50"/>
      <c r="F271" s="50"/>
      <c r="G271" s="52"/>
    </row>
    <row r="272" spans="1:7" s="53" customFormat="1" x14ac:dyDescent="0.25">
      <c r="A272" s="51"/>
      <c r="B272" s="51"/>
      <c r="C272" s="50"/>
      <c r="D272" s="50"/>
      <c r="E272" s="50"/>
      <c r="F272" s="50"/>
      <c r="G272" s="52"/>
    </row>
    <row r="273" spans="1:7" s="53" customFormat="1" x14ac:dyDescent="0.25">
      <c r="A273" s="51"/>
      <c r="B273" s="51"/>
      <c r="C273" s="50"/>
      <c r="D273" s="50"/>
      <c r="E273" s="50"/>
      <c r="F273" s="50"/>
      <c r="G273" s="52"/>
    </row>
    <row r="274" spans="1:7" s="53" customFormat="1" x14ac:dyDescent="0.25">
      <c r="A274" s="51"/>
      <c r="B274" s="51"/>
      <c r="C274" s="50"/>
      <c r="D274" s="50"/>
      <c r="E274" s="50"/>
      <c r="F274" s="50"/>
      <c r="G274" s="52"/>
    </row>
    <row r="275" spans="1:7" s="53" customFormat="1" x14ac:dyDescent="0.25">
      <c r="A275" s="51"/>
      <c r="B275" s="51"/>
      <c r="C275" s="50"/>
      <c r="D275" s="50"/>
      <c r="E275" s="50"/>
      <c r="F275" s="50"/>
      <c r="G275" s="52"/>
    </row>
    <row r="276" spans="1:7" s="53" customFormat="1" x14ac:dyDescent="0.25">
      <c r="A276" s="51"/>
      <c r="B276" s="51"/>
      <c r="C276" s="50"/>
      <c r="D276" s="50"/>
      <c r="E276" s="50"/>
      <c r="F276" s="50"/>
      <c r="G276" s="52"/>
    </row>
    <row r="277" spans="1:7" s="53" customFormat="1" x14ac:dyDescent="0.25">
      <c r="A277" s="51"/>
      <c r="B277" s="51"/>
      <c r="C277" s="50"/>
      <c r="D277" s="50"/>
      <c r="E277" s="50"/>
      <c r="F277" s="50"/>
      <c r="G277" s="52"/>
    </row>
    <row r="278" spans="1:7" s="53" customFormat="1" x14ac:dyDescent="0.25">
      <c r="A278" s="51"/>
      <c r="B278" s="51"/>
      <c r="C278" s="50"/>
      <c r="D278" s="50"/>
      <c r="E278" s="50"/>
      <c r="F278" s="50"/>
      <c r="G278" s="52"/>
    </row>
    <row r="279" spans="1:7" s="53" customFormat="1" x14ac:dyDescent="0.25">
      <c r="A279" s="51"/>
      <c r="B279" s="51"/>
      <c r="C279" s="50"/>
      <c r="D279" s="50"/>
      <c r="E279" s="50"/>
      <c r="F279" s="50"/>
      <c r="G279" s="52"/>
    </row>
    <row r="280" spans="1:7" s="53" customFormat="1" x14ac:dyDescent="0.25">
      <c r="A280" s="51"/>
      <c r="B280" s="51"/>
      <c r="C280" s="50"/>
      <c r="D280" s="50"/>
      <c r="E280" s="50"/>
      <c r="F280" s="50"/>
      <c r="G280" s="52"/>
    </row>
    <row r="281" spans="1:7" s="53" customFormat="1" x14ac:dyDescent="0.25">
      <c r="A281" s="51"/>
      <c r="B281" s="51"/>
      <c r="C281" s="50"/>
      <c r="D281" s="50"/>
      <c r="E281" s="50"/>
      <c r="F281" s="50"/>
      <c r="G281" s="52"/>
    </row>
    <row r="282" spans="1:7" s="53" customFormat="1" x14ac:dyDescent="0.25">
      <c r="A282" s="51"/>
      <c r="B282" s="51"/>
      <c r="C282" s="50"/>
      <c r="D282" s="50"/>
      <c r="E282" s="50"/>
      <c r="F282" s="50"/>
      <c r="G282" s="52"/>
    </row>
    <row r="283" spans="1:7" s="53" customFormat="1" x14ac:dyDescent="0.25">
      <c r="A283" s="51"/>
      <c r="B283" s="51"/>
      <c r="C283" s="50"/>
      <c r="D283" s="50"/>
      <c r="E283" s="50"/>
      <c r="F283" s="50"/>
      <c r="G283" s="52"/>
    </row>
    <row r="284" spans="1:7" s="53" customFormat="1" x14ac:dyDescent="0.25">
      <c r="A284" s="51"/>
      <c r="B284" s="51"/>
      <c r="C284" s="50"/>
      <c r="D284" s="50"/>
      <c r="E284" s="50"/>
      <c r="F284" s="50"/>
      <c r="G284" s="52"/>
    </row>
    <row r="285" spans="1:7" s="53" customFormat="1" x14ac:dyDescent="0.25">
      <c r="A285" s="51"/>
      <c r="B285" s="51"/>
      <c r="C285" s="50"/>
      <c r="D285" s="50"/>
      <c r="E285" s="50"/>
      <c r="F285" s="50"/>
      <c r="G285" s="52"/>
    </row>
    <row r="286" spans="1:7" s="53" customFormat="1" x14ac:dyDescent="0.25">
      <c r="A286" s="51"/>
      <c r="B286" s="51"/>
      <c r="C286" s="50"/>
      <c r="D286" s="50"/>
      <c r="E286" s="50"/>
      <c r="F286" s="50"/>
      <c r="G286" s="52"/>
    </row>
    <row r="287" spans="1:7" s="53" customFormat="1" x14ac:dyDescent="0.25">
      <c r="A287" s="51"/>
      <c r="B287" s="51"/>
      <c r="C287" s="50"/>
      <c r="D287" s="50"/>
      <c r="E287" s="50"/>
      <c r="F287" s="50"/>
      <c r="G287" s="52"/>
    </row>
    <row r="288" spans="1:7" s="53" customFormat="1" x14ac:dyDescent="0.25">
      <c r="A288" s="51"/>
      <c r="B288" s="51"/>
      <c r="C288" s="50"/>
      <c r="D288" s="50"/>
      <c r="E288" s="50"/>
      <c r="F288" s="50"/>
      <c r="G288" s="52"/>
    </row>
    <row r="289" spans="1:7" s="53" customFormat="1" x14ac:dyDescent="0.25">
      <c r="A289" s="51"/>
      <c r="B289" s="51"/>
      <c r="C289" s="50"/>
      <c r="D289" s="50"/>
      <c r="E289" s="50"/>
      <c r="F289" s="50"/>
      <c r="G289" s="52"/>
    </row>
    <row r="290" spans="1:7" s="53" customFormat="1" x14ac:dyDescent="0.25">
      <c r="A290" s="51"/>
      <c r="B290" s="51"/>
      <c r="C290" s="50"/>
      <c r="D290" s="50"/>
      <c r="E290" s="50"/>
      <c r="F290" s="50"/>
      <c r="G290" s="52"/>
    </row>
    <row r="291" spans="1:7" s="53" customFormat="1" x14ac:dyDescent="0.25">
      <c r="A291" s="51"/>
      <c r="B291" s="51"/>
      <c r="C291" s="50"/>
      <c r="D291" s="50"/>
      <c r="E291" s="50"/>
      <c r="F291" s="50"/>
      <c r="G291" s="52"/>
    </row>
    <row r="292" spans="1:7" s="53" customFormat="1" x14ac:dyDescent="0.25">
      <c r="A292" s="51"/>
      <c r="B292" s="51"/>
      <c r="C292" s="50"/>
      <c r="D292" s="50"/>
      <c r="E292" s="50"/>
      <c r="F292" s="50"/>
      <c r="G292" s="52"/>
    </row>
    <row r="293" spans="1:7" s="53" customFormat="1" x14ac:dyDescent="0.25">
      <c r="A293" s="51"/>
      <c r="B293" s="51"/>
      <c r="C293" s="50"/>
      <c r="D293" s="50"/>
      <c r="E293" s="50"/>
      <c r="F293" s="50"/>
      <c r="G293" s="52"/>
    </row>
    <row r="294" spans="1:7" s="53" customFormat="1" x14ac:dyDescent="0.25">
      <c r="A294" s="51"/>
      <c r="B294" s="51"/>
      <c r="C294" s="50"/>
      <c r="D294" s="50"/>
      <c r="E294" s="50"/>
      <c r="F294" s="50"/>
      <c r="G294" s="52"/>
    </row>
    <row r="295" spans="1:7" s="53" customFormat="1" x14ac:dyDescent="0.25">
      <c r="A295" s="51"/>
      <c r="B295" s="51"/>
      <c r="C295" s="50"/>
      <c r="D295" s="50"/>
      <c r="E295" s="50"/>
      <c r="F295" s="50"/>
      <c r="G295" s="52"/>
    </row>
    <row r="296" spans="1:7" s="53" customFormat="1" x14ac:dyDescent="0.25">
      <c r="A296" s="51"/>
      <c r="B296" s="51"/>
      <c r="C296" s="50"/>
      <c r="D296" s="50"/>
      <c r="E296" s="50"/>
      <c r="F296" s="50"/>
      <c r="G296" s="52"/>
    </row>
    <row r="297" spans="1:7" s="53" customFormat="1" x14ac:dyDescent="0.25">
      <c r="A297" s="51"/>
      <c r="B297" s="51"/>
      <c r="C297" s="50"/>
      <c r="D297" s="50"/>
      <c r="E297" s="50"/>
      <c r="F297" s="50"/>
      <c r="G297" s="52"/>
    </row>
    <row r="298" spans="1:7" s="53" customFormat="1" x14ac:dyDescent="0.25">
      <c r="A298" s="51"/>
      <c r="B298" s="51"/>
      <c r="C298" s="50"/>
      <c r="D298" s="50"/>
      <c r="E298" s="50"/>
      <c r="F298" s="50"/>
      <c r="G298" s="52"/>
    </row>
    <row r="299" spans="1:7" s="53" customFormat="1" x14ac:dyDescent="0.25">
      <c r="A299" s="51"/>
      <c r="B299" s="51"/>
      <c r="C299" s="50"/>
      <c r="D299" s="50"/>
      <c r="E299" s="50"/>
      <c r="F299" s="50"/>
      <c r="G299" s="52"/>
    </row>
    <row r="300" spans="1:7" s="53" customFormat="1" x14ac:dyDescent="0.25">
      <c r="A300" s="51"/>
      <c r="B300" s="51"/>
      <c r="C300" s="50"/>
      <c r="D300" s="50"/>
      <c r="E300" s="50"/>
      <c r="F300" s="50"/>
      <c r="G300" s="52"/>
    </row>
    <row r="301" spans="1:7" s="53" customFormat="1" x14ac:dyDescent="0.25">
      <c r="A301" s="51"/>
      <c r="B301" s="51"/>
      <c r="C301" s="50"/>
      <c r="D301" s="50"/>
      <c r="E301" s="50"/>
      <c r="F301" s="50"/>
      <c r="G301" s="52"/>
    </row>
    <row r="302" spans="1:7" s="53" customFormat="1" x14ac:dyDescent="0.25">
      <c r="A302" s="51"/>
      <c r="B302" s="51"/>
      <c r="C302" s="50"/>
      <c r="D302" s="50"/>
      <c r="E302" s="50"/>
      <c r="F302" s="50"/>
      <c r="G302" s="52"/>
    </row>
    <row r="303" spans="1:7" s="53" customFormat="1" x14ac:dyDescent="0.25">
      <c r="A303" s="51"/>
      <c r="B303" s="51"/>
      <c r="C303" s="50"/>
      <c r="D303" s="50"/>
      <c r="E303" s="50"/>
      <c r="F303" s="50"/>
      <c r="G303" s="52"/>
    </row>
    <row r="304" spans="1:7" s="53" customFormat="1" x14ac:dyDescent="0.25">
      <c r="A304" s="51"/>
      <c r="B304" s="51"/>
      <c r="C304" s="50"/>
      <c r="D304" s="50"/>
      <c r="E304" s="50"/>
      <c r="F304" s="50"/>
      <c r="G304" s="52"/>
    </row>
    <row r="305" spans="1:7" s="53" customFormat="1" x14ac:dyDescent="0.25">
      <c r="A305" s="51"/>
      <c r="B305" s="51"/>
      <c r="C305" s="50"/>
      <c r="D305" s="50"/>
      <c r="E305" s="50"/>
      <c r="F305" s="50"/>
      <c r="G305" s="52"/>
    </row>
    <row r="306" spans="1:7" s="53" customFormat="1" x14ac:dyDescent="0.25">
      <c r="A306" s="51"/>
      <c r="B306" s="51"/>
      <c r="C306" s="50"/>
      <c r="D306" s="50"/>
      <c r="E306" s="50"/>
      <c r="F306" s="50"/>
      <c r="G306" s="52"/>
    </row>
    <row r="307" spans="1:7" s="53" customFormat="1" x14ac:dyDescent="0.25">
      <c r="A307" s="51"/>
      <c r="B307" s="51"/>
      <c r="C307" s="50"/>
      <c r="D307" s="50"/>
      <c r="E307" s="50"/>
      <c r="F307" s="50"/>
      <c r="G307" s="52"/>
    </row>
    <row r="308" spans="1:7" s="53" customFormat="1" x14ac:dyDescent="0.25">
      <c r="A308" s="51"/>
      <c r="B308" s="51"/>
      <c r="C308" s="50"/>
      <c r="D308" s="50"/>
      <c r="E308" s="50"/>
      <c r="F308" s="50"/>
      <c r="G308" s="52"/>
    </row>
    <row r="309" spans="1:7" s="53" customFormat="1" x14ac:dyDescent="0.25">
      <c r="A309" s="51"/>
      <c r="B309" s="51"/>
      <c r="C309" s="50"/>
      <c r="D309" s="50"/>
      <c r="E309" s="50"/>
      <c r="F309" s="50"/>
      <c r="G309" s="52"/>
    </row>
    <row r="310" spans="1:7" s="53" customFormat="1" x14ac:dyDescent="0.25">
      <c r="A310" s="51"/>
      <c r="B310" s="51"/>
      <c r="C310" s="50"/>
      <c r="D310" s="50"/>
      <c r="E310" s="50"/>
      <c r="F310" s="50"/>
      <c r="G310" s="52"/>
    </row>
    <row r="311" spans="1:7" s="53" customFormat="1" x14ac:dyDescent="0.25">
      <c r="A311" s="51"/>
      <c r="B311" s="51"/>
      <c r="C311" s="50"/>
      <c r="D311" s="50"/>
      <c r="E311" s="50"/>
      <c r="F311" s="50"/>
      <c r="G311" s="52"/>
    </row>
    <row r="312" spans="1:7" s="53" customFormat="1" x14ac:dyDescent="0.25">
      <c r="A312" s="51"/>
      <c r="B312" s="51"/>
      <c r="C312" s="50"/>
      <c r="D312" s="50"/>
      <c r="E312" s="50"/>
      <c r="F312" s="50"/>
      <c r="G312" s="52"/>
    </row>
    <row r="313" spans="1:7" s="53" customFormat="1" x14ac:dyDescent="0.25">
      <c r="A313" s="51"/>
      <c r="B313" s="51"/>
      <c r="C313" s="50"/>
      <c r="D313" s="50"/>
      <c r="E313" s="50"/>
      <c r="F313" s="50"/>
      <c r="G313" s="52"/>
    </row>
    <row r="314" spans="1:7" s="53" customFormat="1" x14ac:dyDescent="0.25">
      <c r="A314" s="51"/>
      <c r="B314" s="51"/>
      <c r="C314" s="50"/>
      <c r="D314" s="50"/>
      <c r="E314" s="50"/>
      <c r="F314" s="50"/>
      <c r="G314" s="52"/>
    </row>
    <row r="315" spans="1:7" s="53" customFormat="1" x14ac:dyDescent="0.25">
      <c r="A315" s="51"/>
      <c r="B315" s="51"/>
      <c r="C315" s="50"/>
      <c r="D315" s="50"/>
      <c r="E315" s="50"/>
      <c r="F315" s="50"/>
      <c r="G315" s="52"/>
    </row>
    <row r="316" spans="1:7" s="53" customFormat="1" x14ac:dyDescent="0.25">
      <c r="A316" s="51"/>
      <c r="B316" s="51"/>
      <c r="C316" s="50"/>
      <c r="D316" s="50"/>
      <c r="E316" s="50"/>
      <c r="F316" s="50"/>
      <c r="G316" s="52"/>
    </row>
    <row r="317" spans="1:7" s="53" customFormat="1" x14ac:dyDescent="0.25">
      <c r="A317" s="51"/>
      <c r="B317" s="51"/>
      <c r="C317" s="50"/>
      <c r="D317" s="50"/>
      <c r="E317" s="50"/>
      <c r="F317" s="50"/>
      <c r="G317" s="52"/>
    </row>
    <row r="318" spans="1:7" s="53" customFormat="1" x14ac:dyDescent="0.25">
      <c r="A318" s="51"/>
      <c r="B318" s="51"/>
      <c r="C318" s="50"/>
      <c r="D318" s="50"/>
      <c r="E318" s="50"/>
      <c r="F318" s="50"/>
      <c r="G318" s="52"/>
    </row>
    <row r="319" spans="1:7" s="53" customFormat="1" x14ac:dyDescent="0.25">
      <c r="A319" s="51"/>
      <c r="B319" s="51"/>
      <c r="C319" s="50"/>
      <c r="D319" s="50"/>
      <c r="E319" s="50"/>
      <c r="F319" s="50"/>
      <c r="G319" s="52"/>
    </row>
    <row r="320" spans="1:7" s="53" customFormat="1" x14ac:dyDescent="0.25">
      <c r="A320" s="51"/>
      <c r="B320" s="51"/>
      <c r="C320" s="50"/>
      <c r="D320" s="50"/>
      <c r="E320" s="50"/>
      <c r="F320" s="50"/>
      <c r="G320" s="52"/>
    </row>
    <row r="321" spans="1:7" s="53" customFormat="1" x14ac:dyDescent="0.25">
      <c r="A321" s="51"/>
      <c r="B321" s="51"/>
      <c r="C321" s="50"/>
      <c r="D321" s="50"/>
      <c r="E321" s="50"/>
      <c r="F321" s="50"/>
      <c r="G321" s="52"/>
    </row>
    <row r="322" spans="1:7" s="53" customFormat="1" x14ac:dyDescent="0.25">
      <c r="A322" s="51"/>
      <c r="B322" s="51"/>
      <c r="C322" s="50"/>
      <c r="D322" s="50"/>
      <c r="E322" s="50"/>
      <c r="F322" s="50"/>
      <c r="G322" s="52"/>
    </row>
    <row r="323" spans="1:7" s="53" customFormat="1" x14ac:dyDescent="0.25">
      <c r="A323" s="51"/>
      <c r="B323" s="51"/>
      <c r="C323" s="50"/>
      <c r="D323" s="50"/>
      <c r="E323" s="50"/>
      <c r="F323" s="50"/>
      <c r="G323" s="52"/>
    </row>
    <row r="324" spans="1:7" s="53" customFormat="1" x14ac:dyDescent="0.25">
      <c r="A324" s="51"/>
      <c r="B324" s="51"/>
      <c r="C324" s="50"/>
      <c r="D324" s="50"/>
      <c r="E324" s="50"/>
      <c r="F324" s="50"/>
      <c r="G324" s="52"/>
    </row>
    <row r="325" spans="1:7" s="53" customFormat="1" x14ac:dyDescent="0.25">
      <c r="A325" s="51"/>
      <c r="B325" s="51"/>
      <c r="C325" s="50"/>
      <c r="D325" s="50"/>
      <c r="E325" s="50"/>
      <c r="F325" s="50"/>
      <c r="G325" s="52"/>
    </row>
    <row r="326" spans="1:7" s="53" customFormat="1" x14ac:dyDescent="0.25">
      <c r="A326" s="51"/>
      <c r="B326" s="51"/>
      <c r="C326" s="50"/>
      <c r="D326" s="50"/>
      <c r="E326" s="50"/>
      <c r="F326" s="50"/>
      <c r="G326" s="52"/>
    </row>
    <row r="327" spans="1:7" s="53" customFormat="1" x14ac:dyDescent="0.25">
      <c r="A327" s="51"/>
      <c r="B327" s="51"/>
      <c r="C327" s="50"/>
      <c r="D327" s="50"/>
      <c r="E327" s="50"/>
      <c r="F327" s="50"/>
      <c r="G327" s="52"/>
    </row>
    <row r="328" spans="1:7" s="53" customFormat="1" x14ac:dyDescent="0.25">
      <c r="A328" s="51"/>
      <c r="B328" s="51"/>
      <c r="C328" s="50"/>
      <c r="D328" s="50"/>
      <c r="E328" s="50"/>
      <c r="F328" s="50"/>
      <c r="G328" s="52"/>
    </row>
    <row r="329" spans="1:7" s="53" customFormat="1" x14ac:dyDescent="0.25">
      <c r="A329" s="51"/>
      <c r="B329" s="51"/>
      <c r="C329" s="50"/>
      <c r="D329" s="50"/>
      <c r="E329" s="50"/>
      <c r="F329" s="50"/>
      <c r="G329" s="52"/>
    </row>
    <row r="330" spans="1:7" s="53" customFormat="1" x14ac:dyDescent="0.25">
      <c r="A330" s="51"/>
      <c r="B330" s="51"/>
      <c r="C330" s="50"/>
      <c r="D330" s="50"/>
      <c r="E330" s="50"/>
      <c r="F330" s="50"/>
      <c r="G330" s="52"/>
    </row>
    <row r="331" spans="1:7" s="53" customFormat="1" x14ac:dyDescent="0.25">
      <c r="A331" s="51"/>
      <c r="B331" s="51"/>
      <c r="C331" s="50"/>
      <c r="D331" s="50"/>
      <c r="E331" s="50"/>
      <c r="F331" s="50"/>
      <c r="G331" s="52"/>
    </row>
    <row r="332" spans="1:7" s="53" customFormat="1" x14ac:dyDescent="0.25">
      <c r="A332" s="51"/>
      <c r="B332" s="51"/>
      <c r="C332" s="50"/>
      <c r="D332" s="50"/>
      <c r="E332" s="50"/>
      <c r="F332" s="50"/>
      <c r="G332" s="52"/>
    </row>
    <row r="333" spans="1:7" s="53" customFormat="1" x14ac:dyDescent="0.25">
      <c r="A333" s="51"/>
      <c r="B333" s="51"/>
      <c r="C333" s="50"/>
      <c r="D333" s="50"/>
      <c r="E333" s="50"/>
      <c r="F333" s="50"/>
      <c r="G333" s="52"/>
    </row>
    <row r="334" spans="1:7" s="53" customFormat="1" x14ac:dyDescent="0.25">
      <c r="A334" s="51"/>
      <c r="B334" s="51"/>
      <c r="C334" s="50"/>
      <c r="D334" s="50"/>
      <c r="E334" s="50"/>
      <c r="F334" s="50"/>
      <c r="G334" s="52"/>
    </row>
    <row r="335" spans="1:7" s="53" customFormat="1" x14ac:dyDescent="0.25">
      <c r="A335" s="51"/>
      <c r="B335" s="51"/>
      <c r="C335" s="50"/>
      <c r="D335" s="50"/>
      <c r="E335" s="50"/>
      <c r="F335" s="50"/>
      <c r="G335" s="52"/>
    </row>
    <row r="336" spans="1:7" s="53" customFormat="1" x14ac:dyDescent="0.25">
      <c r="A336" s="51"/>
      <c r="B336" s="51"/>
      <c r="C336" s="50"/>
      <c r="D336" s="50"/>
      <c r="E336" s="50"/>
      <c r="F336" s="50"/>
      <c r="G336" s="52"/>
    </row>
    <row r="337" spans="1:7" s="53" customFormat="1" x14ac:dyDescent="0.25">
      <c r="A337" s="51"/>
      <c r="B337" s="51"/>
      <c r="C337" s="50"/>
      <c r="D337" s="50"/>
      <c r="E337" s="50"/>
      <c r="F337" s="50"/>
      <c r="G337" s="52"/>
    </row>
    <row r="338" spans="1:7" s="53" customFormat="1" x14ac:dyDescent="0.25">
      <c r="A338" s="51"/>
      <c r="B338" s="51"/>
      <c r="C338" s="50"/>
      <c r="D338" s="50"/>
      <c r="E338" s="50"/>
      <c r="F338" s="50"/>
      <c r="G338" s="52"/>
    </row>
    <row r="339" spans="1:7" s="53" customFormat="1" x14ac:dyDescent="0.25">
      <c r="A339" s="51"/>
      <c r="B339" s="51"/>
      <c r="C339" s="50"/>
      <c r="D339" s="50"/>
      <c r="E339" s="50"/>
      <c r="F339" s="50"/>
      <c r="G339" s="52"/>
    </row>
    <row r="340" spans="1:7" s="53" customFormat="1" x14ac:dyDescent="0.25">
      <c r="A340" s="51"/>
      <c r="B340" s="51"/>
      <c r="C340" s="50"/>
      <c r="D340" s="50"/>
      <c r="E340" s="50"/>
      <c r="F340" s="50"/>
      <c r="G340" s="52"/>
    </row>
    <row r="341" spans="1:7" s="53" customFormat="1" x14ac:dyDescent="0.25">
      <c r="A341" s="51"/>
      <c r="B341" s="51"/>
      <c r="C341" s="50"/>
      <c r="D341" s="50"/>
      <c r="E341" s="50"/>
      <c r="F341" s="50"/>
      <c r="G341" s="52"/>
    </row>
    <row r="342" spans="1:7" s="53" customFormat="1" x14ac:dyDescent="0.25">
      <c r="A342" s="51"/>
      <c r="B342" s="51"/>
      <c r="C342" s="50"/>
      <c r="D342" s="50"/>
      <c r="E342" s="50"/>
      <c r="F342" s="50"/>
      <c r="G342" s="52"/>
    </row>
    <row r="343" spans="1:7" s="53" customFormat="1" x14ac:dyDescent="0.25">
      <c r="A343" s="51"/>
      <c r="B343" s="51"/>
      <c r="C343" s="50"/>
      <c r="D343" s="50"/>
      <c r="E343" s="50"/>
      <c r="F343" s="50"/>
      <c r="G343" s="52"/>
    </row>
    <row r="344" spans="1:7" s="53" customFormat="1" x14ac:dyDescent="0.25">
      <c r="A344" s="51"/>
      <c r="B344" s="51"/>
      <c r="C344" s="50"/>
      <c r="D344" s="50"/>
      <c r="E344" s="50"/>
      <c r="F344" s="50"/>
      <c r="G344" s="52"/>
    </row>
    <row r="345" spans="1:7" s="53" customFormat="1" x14ac:dyDescent="0.25">
      <c r="A345" s="51"/>
      <c r="B345" s="51"/>
      <c r="C345" s="50"/>
      <c r="D345" s="50"/>
      <c r="E345" s="50"/>
      <c r="F345" s="50"/>
      <c r="G345" s="52"/>
    </row>
    <row r="346" spans="1:7" s="53" customFormat="1" x14ac:dyDescent="0.25">
      <c r="A346" s="51"/>
      <c r="B346" s="51"/>
      <c r="C346" s="50"/>
      <c r="D346" s="50"/>
      <c r="E346" s="50"/>
      <c r="F346" s="50"/>
      <c r="G346" s="52"/>
    </row>
    <row r="347" spans="1:7" s="53" customFormat="1" x14ac:dyDescent="0.25">
      <c r="A347" s="51"/>
      <c r="B347" s="51"/>
      <c r="C347" s="50"/>
      <c r="D347" s="50"/>
      <c r="E347" s="50"/>
      <c r="F347" s="50"/>
      <c r="G347" s="52"/>
    </row>
    <row r="348" spans="1:7" s="53" customFormat="1" x14ac:dyDescent="0.25">
      <c r="A348" s="51"/>
      <c r="B348" s="51"/>
      <c r="C348" s="50"/>
      <c r="D348" s="50"/>
      <c r="E348" s="50"/>
      <c r="F348" s="50"/>
      <c r="G348" s="52"/>
    </row>
    <row r="349" spans="1:7" s="53" customFormat="1" x14ac:dyDescent="0.25">
      <c r="A349" s="51"/>
      <c r="B349" s="51"/>
      <c r="C349" s="50"/>
      <c r="D349" s="50"/>
      <c r="E349" s="50"/>
      <c r="F349" s="50"/>
      <c r="G349" s="52"/>
    </row>
    <row r="350" spans="1:7" s="53" customFormat="1" x14ac:dyDescent="0.25">
      <c r="A350" s="51"/>
      <c r="B350" s="51"/>
      <c r="C350" s="50"/>
      <c r="D350" s="50"/>
      <c r="E350" s="50"/>
      <c r="F350" s="50"/>
      <c r="G350" s="52"/>
    </row>
    <row r="351" spans="1:7" s="53" customFormat="1" x14ac:dyDescent="0.25">
      <c r="A351" s="51"/>
      <c r="B351" s="51"/>
      <c r="C351" s="50"/>
      <c r="D351" s="50"/>
      <c r="E351" s="50"/>
      <c r="F351" s="50"/>
      <c r="G351" s="52"/>
    </row>
    <row r="352" spans="1:7" s="53" customFormat="1" x14ac:dyDescent="0.25">
      <c r="A352" s="51"/>
      <c r="B352" s="51"/>
      <c r="C352" s="50"/>
      <c r="D352" s="50"/>
      <c r="E352" s="50"/>
      <c r="F352" s="50"/>
      <c r="G352" s="52"/>
    </row>
    <row r="353" spans="1:7" s="53" customFormat="1" x14ac:dyDescent="0.25">
      <c r="A353" s="51"/>
      <c r="B353" s="51"/>
      <c r="C353" s="50"/>
      <c r="D353" s="50"/>
      <c r="E353" s="50"/>
      <c r="F353" s="50"/>
      <c r="G353" s="52"/>
    </row>
    <row r="354" spans="1:7" s="53" customFormat="1" x14ac:dyDescent="0.25">
      <c r="A354" s="51"/>
      <c r="B354" s="51"/>
      <c r="C354" s="50"/>
      <c r="D354" s="50"/>
      <c r="E354" s="50"/>
      <c r="F354" s="50"/>
      <c r="G354" s="52"/>
    </row>
    <row r="355" spans="1:7" s="53" customFormat="1" x14ac:dyDescent="0.25">
      <c r="A355" s="51"/>
      <c r="B355" s="51"/>
      <c r="C355" s="50"/>
      <c r="D355" s="50"/>
      <c r="E355" s="50"/>
      <c r="F355" s="50"/>
      <c r="G355" s="52"/>
    </row>
    <row r="356" spans="1:7" s="53" customFormat="1" x14ac:dyDescent="0.25">
      <c r="A356" s="51"/>
      <c r="B356" s="51"/>
      <c r="C356" s="50"/>
      <c r="D356" s="50"/>
      <c r="E356" s="50"/>
      <c r="F356" s="50"/>
      <c r="G356" s="52"/>
    </row>
    <row r="357" spans="1:7" s="53" customFormat="1" x14ac:dyDescent="0.25">
      <c r="A357" s="51"/>
      <c r="B357" s="51"/>
      <c r="C357" s="50"/>
      <c r="D357" s="50"/>
      <c r="E357" s="50"/>
      <c r="F357" s="50"/>
      <c r="G357" s="52"/>
    </row>
    <row r="358" spans="1:7" s="53" customFormat="1" x14ac:dyDescent="0.25">
      <c r="A358" s="51"/>
      <c r="B358" s="51"/>
      <c r="C358" s="50"/>
      <c r="D358" s="50"/>
      <c r="E358" s="50"/>
      <c r="F358" s="50"/>
      <c r="G358" s="52"/>
    </row>
    <row r="359" spans="1:7" s="53" customFormat="1" x14ac:dyDescent="0.25">
      <c r="A359" s="51"/>
      <c r="B359" s="51"/>
      <c r="C359" s="50"/>
      <c r="D359" s="50"/>
      <c r="E359" s="50"/>
      <c r="F359" s="50"/>
      <c r="G359" s="52"/>
    </row>
    <row r="360" spans="1:7" s="53" customFormat="1" x14ac:dyDescent="0.25">
      <c r="A360" s="51"/>
      <c r="B360" s="51"/>
      <c r="C360" s="50"/>
      <c r="D360" s="50"/>
      <c r="E360" s="50"/>
      <c r="F360" s="50"/>
      <c r="G360" s="52"/>
    </row>
    <row r="361" spans="1:7" s="53" customFormat="1" x14ac:dyDescent="0.25">
      <c r="A361" s="51"/>
      <c r="B361" s="51"/>
      <c r="C361" s="50"/>
      <c r="D361" s="50"/>
      <c r="E361" s="50"/>
      <c r="F361" s="50"/>
      <c r="G361" s="52"/>
    </row>
    <row r="362" spans="1:7" s="53" customFormat="1" x14ac:dyDescent="0.25">
      <c r="A362" s="51"/>
      <c r="B362" s="51"/>
      <c r="C362" s="50"/>
      <c r="D362" s="50"/>
      <c r="E362" s="50"/>
      <c r="F362" s="50"/>
      <c r="G362" s="52"/>
    </row>
    <row r="363" spans="1:7" s="53" customFormat="1" x14ac:dyDescent="0.25">
      <c r="A363" s="51"/>
      <c r="B363" s="51"/>
      <c r="C363" s="50"/>
      <c r="D363" s="50"/>
      <c r="E363" s="50"/>
      <c r="F363" s="50"/>
      <c r="G363" s="52"/>
    </row>
    <row r="364" spans="1:7" s="53" customFormat="1" x14ac:dyDescent="0.25">
      <c r="A364" s="51"/>
      <c r="B364" s="51"/>
      <c r="C364" s="50"/>
      <c r="D364" s="50"/>
      <c r="E364" s="50"/>
      <c r="F364" s="50"/>
      <c r="G364" s="52"/>
    </row>
    <row r="365" spans="1:7" s="53" customFormat="1" x14ac:dyDescent="0.25">
      <c r="A365" s="51"/>
      <c r="B365" s="51"/>
      <c r="C365" s="50"/>
      <c r="D365" s="50"/>
      <c r="E365" s="50"/>
      <c r="F365" s="50"/>
      <c r="G365" s="52"/>
    </row>
    <row r="366" spans="1:7" s="53" customFormat="1" x14ac:dyDescent="0.25">
      <c r="A366" s="51"/>
      <c r="B366" s="51"/>
      <c r="C366" s="50"/>
      <c r="D366" s="50"/>
      <c r="E366" s="50"/>
      <c r="F366" s="50"/>
      <c r="G366" s="52"/>
    </row>
    <row r="367" spans="1:7" s="53" customFormat="1" x14ac:dyDescent="0.25">
      <c r="A367" s="51"/>
      <c r="B367" s="51"/>
      <c r="C367" s="50"/>
      <c r="D367" s="50"/>
      <c r="E367" s="50"/>
      <c r="F367" s="50"/>
      <c r="G367" s="52"/>
    </row>
    <row r="368" spans="1:7" s="53" customFormat="1" x14ac:dyDescent="0.25">
      <c r="A368" s="51"/>
      <c r="B368" s="51"/>
      <c r="C368" s="50"/>
      <c r="D368" s="50"/>
      <c r="E368" s="50"/>
      <c r="F368" s="50"/>
      <c r="G368" s="52"/>
    </row>
    <row r="369" spans="1:7" s="53" customFormat="1" x14ac:dyDescent="0.25">
      <c r="A369" s="51"/>
      <c r="B369" s="51"/>
      <c r="C369" s="50"/>
      <c r="D369" s="50"/>
      <c r="E369" s="50"/>
      <c r="F369" s="50"/>
      <c r="G369" s="52"/>
    </row>
    <row r="370" spans="1:7" s="53" customFormat="1" x14ac:dyDescent="0.25">
      <c r="A370" s="51"/>
      <c r="B370" s="51"/>
      <c r="C370" s="50"/>
      <c r="D370" s="50"/>
      <c r="E370" s="50"/>
      <c r="F370" s="50"/>
      <c r="G370" s="52"/>
    </row>
    <row r="371" spans="1:7" s="53" customFormat="1" x14ac:dyDescent="0.25">
      <c r="A371" s="51"/>
      <c r="B371" s="51"/>
      <c r="C371" s="50"/>
      <c r="D371" s="50"/>
      <c r="E371" s="50"/>
      <c r="F371" s="50"/>
      <c r="G371" s="52"/>
    </row>
    <row r="372" spans="1:7" s="53" customFormat="1" x14ac:dyDescent="0.25">
      <c r="A372" s="51"/>
      <c r="B372" s="51"/>
      <c r="C372" s="50"/>
      <c r="D372" s="50"/>
      <c r="E372" s="50"/>
      <c r="F372" s="50"/>
      <c r="G372" s="52"/>
    </row>
    <row r="373" spans="1:7" s="53" customFormat="1" x14ac:dyDescent="0.25">
      <c r="A373" s="51"/>
      <c r="B373" s="51"/>
      <c r="C373" s="50"/>
      <c r="D373" s="50"/>
      <c r="E373" s="50"/>
      <c r="F373" s="50"/>
      <c r="G373" s="52"/>
    </row>
    <row r="374" spans="1:7" s="53" customFormat="1" x14ac:dyDescent="0.25">
      <c r="A374" s="51"/>
      <c r="B374" s="51"/>
      <c r="C374" s="50"/>
      <c r="D374" s="50"/>
      <c r="E374" s="50"/>
      <c r="F374" s="50"/>
      <c r="G374" s="52"/>
    </row>
    <row r="375" spans="1:7" s="53" customFormat="1" x14ac:dyDescent="0.25">
      <c r="A375" s="51"/>
      <c r="B375" s="51"/>
      <c r="C375" s="50"/>
      <c r="D375" s="50"/>
      <c r="E375" s="50"/>
      <c r="F375" s="50"/>
      <c r="G375" s="52"/>
    </row>
    <row r="376" spans="1:7" s="53" customFormat="1" x14ac:dyDescent="0.25">
      <c r="A376" s="51"/>
      <c r="B376" s="51"/>
      <c r="C376" s="50"/>
      <c r="D376" s="50"/>
      <c r="E376" s="50"/>
      <c r="F376" s="50"/>
      <c r="G376" s="52"/>
    </row>
    <row r="377" spans="1:7" s="53" customFormat="1" x14ac:dyDescent="0.25">
      <c r="A377" s="51"/>
      <c r="B377" s="51"/>
      <c r="C377" s="50"/>
      <c r="D377" s="50"/>
      <c r="E377" s="50"/>
      <c r="F377" s="50"/>
      <c r="G377" s="52"/>
    </row>
    <row r="378" spans="1:7" s="53" customFormat="1" x14ac:dyDescent="0.25">
      <c r="A378" s="51"/>
      <c r="B378" s="51"/>
      <c r="C378" s="50"/>
      <c r="D378" s="50"/>
      <c r="E378" s="50"/>
      <c r="F378" s="50"/>
      <c r="G378" s="52"/>
    </row>
    <row r="379" spans="1:7" s="53" customFormat="1" x14ac:dyDescent="0.25">
      <c r="A379" s="51"/>
      <c r="B379" s="51"/>
      <c r="C379" s="50"/>
      <c r="D379" s="50"/>
      <c r="E379" s="50"/>
      <c r="F379" s="50"/>
      <c r="G379" s="52"/>
    </row>
    <row r="380" spans="1:7" s="53" customFormat="1" x14ac:dyDescent="0.25">
      <c r="A380" s="51"/>
      <c r="B380" s="51"/>
      <c r="C380" s="50"/>
      <c r="D380" s="50"/>
      <c r="E380" s="50"/>
      <c r="F380" s="50"/>
      <c r="G380" s="52"/>
    </row>
    <row r="381" spans="1:7" s="53" customFormat="1" x14ac:dyDescent="0.25">
      <c r="A381" s="51"/>
      <c r="B381" s="51"/>
      <c r="C381" s="50"/>
      <c r="D381" s="50"/>
      <c r="E381" s="50"/>
      <c r="F381" s="50"/>
      <c r="G381" s="52"/>
    </row>
    <row r="382" spans="1:7" s="53" customFormat="1" x14ac:dyDescent="0.25">
      <c r="A382" s="51"/>
      <c r="B382" s="51"/>
      <c r="C382" s="50"/>
      <c r="D382" s="50"/>
      <c r="E382" s="50"/>
      <c r="F382" s="50"/>
      <c r="G382" s="52"/>
    </row>
    <row r="383" spans="1:7" s="53" customFormat="1" x14ac:dyDescent="0.25">
      <c r="A383" s="51"/>
      <c r="B383" s="51"/>
      <c r="C383" s="50"/>
      <c r="D383" s="50"/>
      <c r="E383" s="50"/>
      <c r="F383" s="50"/>
      <c r="G383" s="52"/>
    </row>
    <row r="384" spans="1:7" s="53" customFormat="1" x14ac:dyDescent="0.25">
      <c r="A384" s="51"/>
      <c r="B384" s="51"/>
      <c r="C384" s="50"/>
      <c r="D384" s="50"/>
      <c r="E384" s="50"/>
      <c r="F384" s="50"/>
      <c r="G384" s="52"/>
    </row>
    <row r="385" spans="1:7" s="53" customFormat="1" x14ac:dyDescent="0.25">
      <c r="A385" s="51"/>
      <c r="B385" s="51"/>
      <c r="C385" s="50"/>
      <c r="D385" s="50"/>
      <c r="E385" s="50"/>
      <c r="F385" s="50"/>
      <c r="G385" s="52"/>
    </row>
    <row r="386" spans="1:7" s="53" customFormat="1" x14ac:dyDescent="0.25">
      <c r="A386" s="51"/>
      <c r="B386" s="51"/>
      <c r="C386" s="50"/>
      <c r="D386" s="50"/>
      <c r="E386" s="50"/>
      <c r="F386" s="50"/>
      <c r="G386" s="52"/>
    </row>
    <row r="387" spans="1:7" s="53" customFormat="1" x14ac:dyDescent="0.25">
      <c r="A387" s="51"/>
      <c r="B387" s="51"/>
      <c r="C387" s="50"/>
      <c r="D387" s="50"/>
      <c r="E387" s="50"/>
      <c r="F387" s="50"/>
      <c r="G387" s="52"/>
    </row>
    <row r="388" spans="1:7" s="53" customFormat="1" x14ac:dyDescent="0.25">
      <c r="A388" s="51"/>
      <c r="B388" s="51"/>
      <c r="C388" s="50"/>
      <c r="D388" s="50"/>
      <c r="E388" s="50"/>
      <c r="F388" s="50"/>
      <c r="G388" s="52"/>
    </row>
    <row r="389" spans="1:7" s="53" customFormat="1" x14ac:dyDescent="0.25">
      <c r="A389" s="51"/>
      <c r="B389" s="51"/>
      <c r="C389" s="50"/>
      <c r="D389" s="50"/>
      <c r="E389" s="50"/>
      <c r="F389" s="50"/>
      <c r="G389" s="52"/>
    </row>
    <row r="390" spans="1:7" s="53" customFormat="1" x14ac:dyDescent="0.25">
      <c r="A390" s="51"/>
      <c r="B390" s="51"/>
      <c r="C390" s="50"/>
      <c r="D390" s="50"/>
      <c r="E390" s="50"/>
      <c r="F390" s="50"/>
      <c r="G390" s="52"/>
    </row>
    <row r="391" spans="1:7" s="53" customFormat="1" x14ac:dyDescent="0.25">
      <c r="A391" s="51"/>
      <c r="B391" s="51"/>
      <c r="C391" s="50"/>
      <c r="D391" s="50"/>
      <c r="E391" s="50"/>
      <c r="F391" s="50"/>
      <c r="G391" s="52"/>
    </row>
    <row r="392" spans="1:7" s="53" customFormat="1" x14ac:dyDescent="0.25">
      <c r="A392" s="51"/>
      <c r="B392" s="51"/>
      <c r="C392" s="50"/>
      <c r="D392" s="50"/>
      <c r="E392" s="50"/>
      <c r="F392" s="50"/>
      <c r="G392" s="52"/>
    </row>
    <row r="393" spans="1:7" s="53" customFormat="1" x14ac:dyDescent="0.25">
      <c r="A393" s="51"/>
      <c r="B393" s="51"/>
      <c r="C393" s="50"/>
      <c r="D393" s="50"/>
      <c r="E393" s="50"/>
      <c r="F393" s="50"/>
      <c r="G393" s="52"/>
    </row>
    <row r="394" spans="1:7" s="53" customFormat="1" x14ac:dyDescent="0.25">
      <c r="A394" s="51"/>
      <c r="B394" s="51"/>
      <c r="C394" s="50"/>
      <c r="D394" s="50"/>
      <c r="E394" s="50"/>
      <c r="F394" s="50"/>
      <c r="G394" s="52"/>
    </row>
    <row r="395" spans="1:7" s="53" customFormat="1" x14ac:dyDescent="0.25">
      <c r="A395" s="51"/>
      <c r="B395" s="51"/>
      <c r="C395" s="50"/>
      <c r="D395" s="50"/>
      <c r="E395" s="50"/>
      <c r="F395" s="50"/>
      <c r="G395" s="52"/>
    </row>
    <row r="396" spans="1:7" s="53" customFormat="1" x14ac:dyDescent="0.25">
      <c r="A396" s="51"/>
      <c r="B396" s="51"/>
      <c r="C396" s="50"/>
      <c r="D396" s="50"/>
      <c r="E396" s="50"/>
      <c r="F396" s="50"/>
      <c r="G396" s="52"/>
    </row>
    <row r="397" spans="1:7" s="53" customFormat="1" x14ac:dyDescent="0.25">
      <c r="A397" s="51"/>
      <c r="B397" s="51"/>
      <c r="C397" s="50"/>
      <c r="D397" s="50"/>
      <c r="E397" s="50"/>
      <c r="F397" s="50"/>
      <c r="G397" s="52"/>
    </row>
    <row r="398" spans="1:7" s="53" customFormat="1" x14ac:dyDescent="0.25">
      <c r="A398" s="51"/>
      <c r="B398" s="51"/>
      <c r="C398" s="50"/>
      <c r="D398" s="50"/>
      <c r="E398" s="50"/>
      <c r="F398" s="50"/>
      <c r="G398" s="52"/>
    </row>
    <row r="399" spans="1:7" s="53" customFormat="1" x14ac:dyDescent="0.25">
      <c r="A399" s="51"/>
      <c r="B399" s="51"/>
      <c r="C399" s="50"/>
      <c r="D399" s="50"/>
      <c r="E399" s="50"/>
      <c r="F399" s="50"/>
      <c r="G399" s="52"/>
    </row>
    <row r="400" spans="1:7" s="53" customFormat="1" x14ac:dyDescent="0.25">
      <c r="A400" s="51"/>
      <c r="B400" s="51"/>
      <c r="C400" s="50"/>
      <c r="D400" s="50"/>
      <c r="E400" s="50"/>
      <c r="F400" s="50"/>
      <c r="G400" s="52"/>
    </row>
    <row r="401" spans="1:7" s="53" customFormat="1" x14ac:dyDescent="0.25">
      <c r="A401" s="51"/>
      <c r="B401" s="51"/>
      <c r="C401" s="50"/>
      <c r="D401" s="50"/>
      <c r="E401" s="50"/>
      <c r="F401" s="50"/>
      <c r="G401" s="52"/>
    </row>
    <row r="402" spans="1:7" s="53" customFormat="1" x14ac:dyDescent="0.25">
      <c r="A402" s="51"/>
      <c r="B402" s="51"/>
      <c r="C402" s="50"/>
      <c r="D402" s="50"/>
      <c r="E402" s="50"/>
      <c r="F402" s="50"/>
      <c r="G402" s="52"/>
    </row>
    <row r="403" spans="1:7" s="53" customFormat="1" x14ac:dyDescent="0.25">
      <c r="A403" s="51"/>
      <c r="B403" s="51"/>
      <c r="C403" s="50"/>
      <c r="D403" s="50"/>
      <c r="E403" s="50"/>
      <c r="F403" s="50"/>
      <c r="G403" s="52"/>
    </row>
    <row r="404" spans="1:7" s="53" customFormat="1" x14ac:dyDescent="0.25">
      <c r="A404" s="51"/>
      <c r="B404" s="51"/>
      <c r="C404" s="50"/>
      <c r="D404" s="50"/>
      <c r="E404" s="50"/>
      <c r="F404" s="50"/>
      <c r="G404" s="52"/>
    </row>
    <row r="405" spans="1:7" s="53" customFormat="1" x14ac:dyDescent="0.25">
      <c r="A405" s="51"/>
      <c r="B405" s="51"/>
      <c r="C405" s="50"/>
      <c r="D405" s="50"/>
      <c r="E405" s="50"/>
      <c r="F405" s="50"/>
      <c r="G405" s="52"/>
    </row>
    <row r="406" spans="1:7" s="53" customFormat="1" x14ac:dyDescent="0.25">
      <c r="A406" s="51"/>
      <c r="B406" s="51"/>
      <c r="C406" s="50"/>
      <c r="D406" s="50"/>
      <c r="E406" s="50"/>
      <c r="F406" s="50"/>
      <c r="G406" s="52"/>
    </row>
    <row r="407" spans="1:7" s="53" customFormat="1" x14ac:dyDescent="0.25">
      <c r="A407" s="51"/>
      <c r="B407" s="51"/>
      <c r="C407" s="50"/>
      <c r="D407" s="50"/>
      <c r="E407" s="50"/>
      <c r="F407" s="50"/>
      <c r="G407" s="52"/>
    </row>
    <row r="408" spans="1:7" s="53" customFormat="1" x14ac:dyDescent="0.25">
      <c r="A408" s="51"/>
      <c r="B408" s="51"/>
      <c r="C408" s="50"/>
      <c r="D408" s="50"/>
      <c r="E408" s="50"/>
      <c r="F408" s="50"/>
      <c r="G408" s="52"/>
    </row>
    <row r="409" spans="1:7" s="53" customFormat="1" x14ac:dyDescent="0.25">
      <c r="A409" s="51"/>
      <c r="B409" s="51"/>
      <c r="C409" s="50"/>
      <c r="D409" s="50"/>
      <c r="E409" s="50"/>
      <c r="F409" s="50"/>
      <c r="G409" s="52"/>
    </row>
    <row r="410" spans="1:7" s="53" customFormat="1" x14ac:dyDescent="0.25">
      <c r="A410" s="51"/>
      <c r="B410" s="51"/>
      <c r="C410" s="50"/>
      <c r="D410" s="50"/>
      <c r="E410" s="50"/>
      <c r="F410" s="50"/>
      <c r="G410" s="52"/>
    </row>
    <row r="411" spans="1:7" s="53" customFormat="1" x14ac:dyDescent="0.25">
      <c r="A411" s="51"/>
      <c r="B411" s="51"/>
      <c r="C411" s="50"/>
      <c r="D411" s="50"/>
      <c r="E411" s="50"/>
      <c r="F411" s="50"/>
      <c r="G411" s="52"/>
    </row>
    <row r="412" spans="1:7" s="53" customFormat="1" x14ac:dyDescent="0.25">
      <c r="A412" s="51"/>
      <c r="B412" s="51"/>
      <c r="C412" s="50"/>
      <c r="D412" s="50"/>
      <c r="E412" s="50"/>
      <c r="F412" s="50"/>
      <c r="G412" s="52"/>
    </row>
    <row r="413" spans="1:7" s="53" customFormat="1" x14ac:dyDescent="0.25">
      <c r="A413" s="51"/>
      <c r="B413" s="51"/>
      <c r="C413" s="50"/>
      <c r="D413" s="50"/>
      <c r="E413" s="50"/>
      <c r="F413" s="50"/>
      <c r="G413" s="52"/>
    </row>
    <row r="414" spans="1:7" s="53" customFormat="1" x14ac:dyDescent="0.25">
      <c r="A414" s="51"/>
      <c r="B414" s="51"/>
      <c r="C414" s="50"/>
      <c r="D414" s="50"/>
      <c r="E414" s="50"/>
      <c r="F414" s="50"/>
      <c r="G414" s="52"/>
    </row>
    <row r="415" spans="1:7" s="53" customFormat="1" x14ac:dyDescent="0.25">
      <c r="A415" s="51"/>
      <c r="B415" s="51"/>
      <c r="C415" s="50"/>
      <c r="D415" s="50"/>
      <c r="E415" s="50"/>
      <c r="F415" s="50"/>
      <c r="G415" s="52"/>
    </row>
    <row r="416" spans="1:7" s="53" customFormat="1" x14ac:dyDescent="0.25">
      <c r="A416" s="51"/>
      <c r="B416" s="51"/>
      <c r="C416" s="50"/>
      <c r="D416" s="50"/>
      <c r="E416" s="50"/>
      <c r="F416" s="50"/>
      <c r="G416" s="52"/>
    </row>
    <row r="417" spans="1:7" s="53" customFormat="1" x14ac:dyDescent="0.25">
      <c r="A417" s="51"/>
      <c r="B417" s="51"/>
      <c r="C417" s="50"/>
      <c r="D417" s="50"/>
      <c r="E417" s="50"/>
      <c r="F417" s="50"/>
      <c r="G417" s="52"/>
    </row>
    <row r="418" spans="1:7" s="53" customFormat="1" x14ac:dyDescent="0.25">
      <c r="A418" s="51"/>
      <c r="B418" s="51"/>
      <c r="C418" s="50"/>
      <c r="D418" s="50"/>
      <c r="E418" s="50"/>
      <c r="F418" s="50"/>
      <c r="G418" s="52"/>
    </row>
    <row r="419" spans="1:7" s="53" customFormat="1" x14ac:dyDescent="0.25">
      <c r="A419" s="51"/>
      <c r="B419" s="51"/>
      <c r="C419" s="50"/>
      <c r="D419" s="50"/>
      <c r="E419" s="50"/>
      <c r="F419" s="50"/>
      <c r="G419" s="52"/>
    </row>
    <row r="420" spans="1:7" s="53" customFormat="1" x14ac:dyDescent="0.25">
      <c r="A420" s="51"/>
      <c r="B420" s="51"/>
      <c r="C420" s="50"/>
      <c r="D420" s="50"/>
      <c r="E420" s="50"/>
      <c r="F420" s="50"/>
      <c r="G420" s="52"/>
    </row>
    <row r="421" spans="1:7" s="53" customFormat="1" x14ac:dyDescent="0.25">
      <c r="A421" s="51"/>
      <c r="B421" s="51"/>
      <c r="C421" s="50"/>
      <c r="D421" s="50"/>
      <c r="E421" s="50"/>
      <c r="F421" s="50"/>
      <c r="G421" s="52"/>
    </row>
    <row r="422" spans="1:7" s="53" customFormat="1" x14ac:dyDescent="0.25">
      <c r="A422" s="51"/>
      <c r="B422" s="51"/>
      <c r="C422" s="50"/>
      <c r="D422" s="50"/>
      <c r="E422" s="50"/>
      <c r="F422" s="50"/>
      <c r="G422" s="52"/>
    </row>
    <row r="423" spans="1:7" s="53" customFormat="1" x14ac:dyDescent="0.25">
      <c r="A423" s="51"/>
      <c r="B423" s="51"/>
      <c r="C423" s="50"/>
      <c r="D423" s="50"/>
      <c r="E423" s="50"/>
      <c r="F423" s="50"/>
      <c r="G423" s="52"/>
    </row>
    <row r="424" spans="1:7" s="53" customFormat="1" x14ac:dyDescent="0.25">
      <c r="A424" s="51"/>
      <c r="B424" s="51"/>
      <c r="C424" s="50"/>
      <c r="D424" s="50"/>
      <c r="E424" s="50"/>
      <c r="F424" s="50"/>
      <c r="G424" s="52"/>
    </row>
    <row r="425" spans="1:7" s="53" customFormat="1" x14ac:dyDescent="0.25">
      <c r="A425" s="51"/>
      <c r="B425" s="51"/>
      <c r="C425" s="50"/>
      <c r="D425" s="50"/>
      <c r="E425" s="50"/>
      <c r="F425" s="50"/>
      <c r="G425" s="52"/>
    </row>
    <row r="426" spans="1:7" s="53" customFormat="1" x14ac:dyDescent="0.25">
      <c r="A426" s="51"/>
      <c r="B426" s="51"/>
      <c r="C426" s="50"/>
      <c r="D426" s="50"/>
      <c r="E426" s="50"/>
      <c r="F426" s="50"/>
      <c r="G426" s="52"/>
    </row>
    <row r="427" spans="1:7" s="53" customFormat="1" x14ac:dyDescent="0.25">
      <c r="A427" s="51"/>
      <c r="B427" s="51"/>
      <c r="C427" s="50"/>
      <c r="D427" s="50"/>
      <c r="E427" s="50"/>
      <c r="F427" s="50"/>
      <c r="G427" s="52"/>
    </row>
    <row r="428" spans="1:7" s="53" customFormat="1" x14ac:dyDescent="0.25">
      <c r="A428" s="51"/>
      <c r="B428" s="51"/>
      <c r="C428" s="50"/>
      <c r="D428" s="50"/>
      <c r="E428" s="50"/>
      <c r="F428" s="50"/>
      <c r="G428" s="52"/>
    </row>
    <row r="429" spans="1:7" s="53" customFormat="1" x14ac:dyDescent="0.25">
      <c r="A429" s="51"/>
      <c r="B429" s="51"/>
      <c r="C429" s="50"/>
      <c r="D429" s="50"/>
      <c r="E429" s="50"/>
      <c r="F429" s="50"/>
      <c r="G429" s="52"/>
    </row>
    <row r="430" spans="1:7" s="53" customFormat="1" x14ac:dyDescent="0.25">
      <c r="A430" s="51"/>
      <c r="B430" s="51"/>
      <c r="C430" s="50"/>
      <c r="D430" s="50"/>
      <c r="E430" s="50"/>
      <c r="F430" s="50"/>
      <c r="G430" s="52"/>
    </row>
    <row r="431" spans="1:7" s="53" customFormat="1" x14ac:dyDescent="0.25">
      <c r="A431" s="51"/>
      <c r="B431" s="51"/>
      <c r="C431" s="50"/>
      <c r="D431" s="50"/>
      <c r="E431" s="50"/>
      <c r="F431" s="50"/>
      <c r="G431" s="52"/>
    </row>
    <row r="432" spans="1:7" s="53" customFormat="1" x14ac:dyDescent="0.25">
      <c r="A432" s="51"/>
      <c r="B432" s="51"/>
      <c r="C432" s="50"/>
      <c r="D432" s="50"/>
      <c r="E432" s="50"/>
      <c r="F432" s="50"/>
      <c r="G432" s="52"/>
    </row>
    <row r="433" spans="1:7" s="53" customFormat="1" x14ac:dyDescent="0.25">
      <c r="A433" s="51"/>
      <c r="B433" s="51"/>
      <c r="C433" s="50"/>
      <c r="D433" s="50"/>
      <c r="E433" s="50"/>
      <c r="F433" s="50"/>
      <c r="G433" s="52"/>
    </row>
    <row r="434" spans="1:7" s="53" customFormat="1" x14ac:dyDescent="0.25">
      <c r="A434" s="51"/>
      <c r="B434" s="51"/>
      <c r="C434" s="50"/>
      <c r="D434" s="50"/>
      <c r="E434" s="50"/>
      <c r="F434" s="50"/>
      <c r="G434" s="52"/>
    </row>
    <row r="435" spans="1:7" s="53" customFormat="1" x14ac:dyDescent="0.25">
      <c r="A435" s="51"/>
      <c r="B435" s="51"/>
      <c r="C435" s="50"/>
      <c r="D435" s="50"/>
      <c r="E435" s="50"/>
      <c r="F435" s="50"/>
      <c r="G435" s="52"/>
    </row>
    <row r="436" spans="1:7" s="53" customFormat="1" x14ac:dyDescent="0.25">
      <c r="A436" s="51"/>
      <c r="B436" s="51"/>
      <c r="C436" s="50"/>
      <c r="D436" s="50"/>
      <c r="E436" s="50"/>
      <c r="F436" s="50"/>
      <c r="G436" s="52"/>
    </row>
    <row r="437" spans="1:7" s="53" customFormat="1" x14ac:dyDescent="0.25">
      <c r="A437" s="51"/>
      <c r="B437" s="51"/>
      <c r="C437" s="50"/>
      <c r="D437" s="50"/>
      <c r="E437" s="50"/>
      <c r="F437" s="50"/>
      <c r="G437" s="52"/>
    </row>
    <row r="438" spans="1:7" s="53" customFormat="1" x14ac:dyDescent="0.25">
      <c r="A438" s="51"/>
      <c r="B438" s="51"/>
      <c r="C438" s="50"/>
      <c r="D438" s="50"/>
      <c r="E438" s="50"/>
      <c r="F438" s="50"/>
      <c r="G438" s="52"/>
    </row>
    <row r="439" spans="1:7" s="53" customFormat="1" x14ac:dyDescent="0.25">
      <c r="A439" s="51"/>
      <c r="B439" s="51"/>
      <c r="C439" s="50"/>
      <c r="D439" s="50"/>
      <c r="E439" s="50"/>
      <c r="F439" s="50"/>
      <c r="G439" s="52"/>
    </row>
    <row r="440" spans="1:7" s="53" customFormat="1" x14ac:dyDescent="0.25">
      <c r="A440" s="51"/>
      <c r="B440" s="51"/>
      <c r="C440" s="50"/>
      <c r="D440" s="50"/>
      <c r="E440" s="50"/>
      <c r="F440" s="50"/>
      <c r="G440" s="52"/>
    </row>
    <row r="441" spans="1:7" s="53" customFormat="1" x14ac:dyDescent="0.25">
      <c r="A441" s="51"/>
      <c r="B441" s="51"/>
      <c r="C441" s="50"/>
      <c r="D441" s="50"/>
      <c r="E441" s="50"/>
      <c r="F441" s="50"/>
      <c r="G441" s="52"/>
    </row>
    <row r="442" spans="1:7" s="53" customFormat="1" x14ac:dyDescent="0.25">
      <c r="A442" s="51"/>
      <c r="B442" s="51"/>
      <c r="C442" s="50"/>
      <c r="D442" s="50"/>
      <c r="E442" s="50"/>
      <c r="F442" s="50"/>
      <c r="G442" s="52"/>
    </row>
    <row r="443" spans="1:7" s="53" customFormat="1" x14ac:dyDescent="0.25">
      <c r="A443" s="51"/>
      <c r="B443" s="51"/>
      <c r="C443" s="50"/>
      <c r="D443" s="50"/>
      <c r="E443" s="50"/>
      <c r="F443" s="50"/>
      <c r="G443" s="52"/>
    </row>
    <row r="444" spans="1:7" s="53" customFormat="1" x14ac:dyDescent="0.25">
      <c r="A444" s="51"/>
      <c r="B444" s="51"/>
      <c r="C444" s="50"/>
      <c r="D444" s="50"/>
      <c r="E444" s="50"/>
      <c r="F444" s="50"/>
      <c r="G444" s="52"/>
    </row>
    <row r="445" spans="1:7" s="53" customFormat="1" x14ac:dyDescent="0.25">
      <c r="A445" s="51"/>
      <c r="B445" s="51"/>
      <c r="C445" s="50"/>
      <c r="D445" s="50"/>
      <c r="E445" s="50"/>
      <c r="F445" s="50"/>
      <c r="G445" s="52"/>
    </row>
    <row r="446" spans="1:7" s="53" customFormat="1" x14ac:dyDescent="0.25">
      <c r="A446" s="51"/>
      <c r="B446" s="51"/>
      <c r="C446" s="50"/>
      <c r="D446" s="50"/>
      <c r="E446" s="50"/>
      <c r="F446" s="50"/>
      <c r="G446" s="52"/>
    </row>
    <row r="447" spans="1:7" s="53" customFormat="1" x14ac:dyDescent="0.25">
      <c r="A447" s="51"/>
      <c r="B447" s="51"/>
      <c r="C447" s="50"/>
      <c r="D447" s="50"/>
      <c r="E447" s="50"/>
      <c r="F447" s="50"/>
      <c r="G447" s="52"/>
    </row>
    <row r="448" spans="1:7" s="53" customFormat="1" x14ac:dyDescent="0.25">
      <c r="A448" s="51"/>
      <c r="B448" s="51"/>
      <c r="C448" s="50"/>
      <c r="D448" s="50"/>
      <c r="E448" s="50"/>
      <c r="F448" s="50"/>
      <c r="G448" s="52"/>
    </row>
    <row r="449" spans="1:7" s="53" customFormat="1" x14ac:dyDescent="0.25">
      <c r="A449" s="51"/>
      <c r="B449" s="51"/>
      <c r="C449" s="50"/>
      <c r="D449" s="50"/>
      <c r="E449" s="50"/>
      <c r="F449" s="50"/>
      <c r="G449" s="52"/>
    </row>
    <row r="450" spans="1:7" s="53" customFormat="1" x14ac:dyDescent="0.25">
      <c r="A450" s="51"/>
      <c r="B450" s="51"/>
      <c r="C450" s="50"/>
      <c r="D450" s="50"/>
      <c r="E450" s="50"/>
      <c r="F450" s="50"/>
      <c r="G450" s="52"/>
    </row>
    <row r="451" spans="1:7" s="53" customFormat="1" x14ac:dyDescent="0.25">
      <c r="A451" s="51"/>
      <c r="B451" s="51"/>
      <c r="C451" s="50"/>
      <c r="D451" s="50"/>
      <c r="E451" s="50"/>
      <c r="F451" s="50"/>
      <c r="G451" s="52"/>
    </row>
    <row r="452" spans="1:7" s="53" customFormat="1" x14ac:dyDescent="0.25">
      <c r="A452" s="51"/>
      <c r="B452" s="51"/>
      <c r="C452" s="50"/>
      <c r="D452" s="50"/>
      <c r="E452" s="50"/>
      <c r="F452" s="50"/>
      <c r="G452" s="52"/>
    </row>
    <row r="453" spans="1:7" s="53" customFormat="1" x14ac:dyDescent="0.25">
      <c r="A453" s="51"/>
      <c r="B453" s="51"/>
      <c r="C453" s="50"/>
      <c r="D453" s="50"/>
      <c r="E453" s="50"/>
      <c r="F453" s="50"/>
      <c r="G453" s="52"/>
    </row>
    <row r="454" spans="1:7" s="53" customFormat="1" x14ac:dyDescent="0.25">
      <c r="A454" s="51"/>
      <c r="B454" s="51"/>
      <c r="C454" s="50"/>
      <c r="D454" s="50"/>
      <c r="E454" s="50"/>
      <c r="F454" s="50"/>
      <c r="G454" s="52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95A2E-029B-4779-8E70-5F4652666D12}">
  <dimension ref="A1:M399"/>
  <sheetViews>
    <sheetView zoomScaleNormal="100" zoomScaleSheetLayoutView="90" workbookViewId="0">
      <selection activeCell="D7" sqref="D7:F7"/>
    </sheetView>
  </sheetViews>
  <sheetFormatPr defaultColWidth="9.1796875" defaultRowHeight="12.5" x14ac:dyDescent="0.25"/>
  <cols>
    <col min="1" max="1" width="9.81640625" style="2" customWidth="1"/>
    <col min="2" max="2" width="82.453125" style="2" customWidth="1"/>
    <col min="3" max="3" width="14.81640625" style="4" customWidth="1"/>
    <col min="4" max="4" width="14.1796875" style="4" customWidth="1"/>
    <col min="5" max="5" width="1.81640625" style="4" customWidth="1"/>
    <col min="6" max="6" width="14.81640625" style="43" customWidth="1"/>
    <col min="7" max="7" width="13" style="41" customWidth="1"/>
    <col min="8" max="8" width="9" style="1" customWidth="1"/>
    <col min="9" max="9" width="15.1796875" customWidth="1"/>
    <col min="10" max="10" width="16" style="1" customWidth="1"/>
    <col min="13" max="13" width="7.81640625" hidden="1" customWidth="1"/>
    <col min="14" max="14" width="14.26953125" customWidth="1"/>
  </cols>
  <sheetData>
    <row r="1" spans="1:12" ht="13" x14ac:dyDescent="0.3">
      <c r="A1" s="37" t="s">
        <v>710</v>
      </c>
      <c r="B1" s="44"/>
      <c r="C1" s="24"/>
      <c r="D1" s="24"/>
      <c r="E1" s="24"/>
      <c r="F1" s="499">
        <v>28290.799999999999</v>
      </c>
      <c r="G1" s="39"/>
      <c r="H1" s="17"/>
      <c r="I1" s="16"/>
      <c r="J1" s="17"/>
    </row>
    <row r="2" spans="1:12" ht="19.5" customHeight="1" thickBot="1" x14ac:dyDescent="0.4">
      <c r="A2" s="40" t="s">
        <v>61</v>
      </c>
      <c r="B2" s="15"/>
      <c r="D2" s="59" t="s">
        <v>25</v>
      </c>
      <c r="E2" s="83"/>
      <c r="F2" s="21">
        <f>28290.8-'[2]Ward 3'!D5</f>
        <v>0</v>
      </c>
      <c r="G2" s="84"/>
      <c r="H2" s="17"/>
      <c r="I2" s="16"/>
      <c r="J2" s="17"/>
    </row>
    <row r="3" spans="1:12" ht="13.5" thickTop="1" x14ac:dyDescent="0.3">
      <c r="A3" s="56" t="s">
        <v>12</v>
      </c>
      <c r="B3" s="74" t="s">
        <v>329</v>
      </c>
      <c r="C3" s="24"/>
      <c r="D3" s="24"/>
      <c r="E3" s="24"/>
      <c r="F3" s="38"/>
      <c r="G3" s="39"/>
      <c r="H3" s="17"/>
      <c r="I3" s="18"/>
      <c r="J3" s="20"/>
    </row>
    <row r="4" spans="1:12" ht="13" x14ac:dyDescent="0.3">
      <c r="A4" s="57"/>
      <c r="B4" s="74" t="s">
        <v>330</v>
      </c>
      <c r="C4" s="58"/>
      <c r="D4" s="24"/>
      <c r="E4" s="24"/>
      <c r="F4" s="38"/>
      <c r="G4" s="39"/>
      <c r="H4" s="17"/>
      <c r="I4" s="18"/>
      <c r="J4" s="20"/>
    </row>
    <row r="5" spans="1:12" ht="13" x14ac:dyDescent="0.3">
      <c r="A5" s="57"/>
      <c r="B5" s="74"/>
      <c r="C5" s="59" t="s">
        <v>21</v>
      </c>
      <c r="D5" s="71">
        <f>SUM(D8:D441)</f>
        <v>28290.799999999999</v>
      </c>
      <c r="E5" s="24"/>
      <c r="F5" s="71">
        <f>SUM(F8:F441)</f>
        <v>378185</v>
      </c>
      <c r="G5" s="39"/>
      <c r="H5" s="17"/>
      <c r="I5" s="18"/>
      <c r="J5" s="20"/>
    </row>
    <row r="6" spans="1:12" ht="6" customHeight="1" x14ac:dyDescent="0.3">
      <c r="A6" s="57"/>
      <c r="B6" s="18"/>
      <c r="C6" s="58"/>
      <c r="D6" s="24"/>
      <c r="E6" s="24"/>
      <c r="F6" s="38"/>
      <c r="G6" s="39"/>
      <c r="H6" s="17"/>
      <c r="I6" s="18"/>
      <c r="J6" s="20"/>
    </row>
    <row r="7" spans="1:12" s="76" customFormat="1" ht="34.5" customHeight="1" x14ac:dyDescent="0.25">
      <c r="A7" s="7" t="s">
        <v>18</v>
      </c>
      <c r="B7" s="8" t="s">
        <v>19</v>
      </c>
      <c r="C7" s="9" t="s">
        <v>22</v>
      </c>
      <c r="D7" s="60" t="s">
        <v>23</v>
      </c>
      <c r="E7" s="60"/>
      <c r="F7" s="60" t="s">
        <v>24</v>
      </c>
      <c r="G7" s="146" t="s">
        <v>44</v>
      </c>
      <c r="H7" s="8" t="s">
        <v>2</v>
      </c>
      <c r="I7" s="8" t="s">
        <v>20</v>
      </c>
      <c r="J7" s="8"/>
      <c r="L7" s="11"/>
    </row>
    <row r="8" spans="1:12" s="366" customFormat="1" x14ac:dyDescent="0.25">
      <c r="A8" s="365" t="s">
        <v>121</v>
      </c>
      <c r="B8" s="365" t="s">
        <v>261</v>
      </c>
      <c r="C8" s="315">
        <v>745.5</v>
      </c>
      <c r="D8" s="315">
        <v>745.5</v>
      </c>
      <c r="E8" s="315"/>
      <c r="F8" s="315">
        <v>0</v>
      </c>
      <c r="G8" s="217">
        <v>43385</v>
      </c>
      <c r="H8" s="366" t="s">
        <v>69</v>
      </c>
      <c r="I8" s="367">
        <v>43391</v>
      </c>
    </row>
    <row r="9" spans="1:12" s="366" customFormat="1" x14ac:dyDescent="0.25">
      <c r="A9" s="365" t="s">
        <v>67</v>
      </c>
      <c r="B9" s="365" t="s">
        <v>262</v>
      </c>
      <c r="C9" s="315">
        <v>7000</v>
      </c>
      <c r="D9" s="315">
        <v>1000</v>
      </c>
      <c r="E9" s="315"/>
      <c r="F9" s="315">
        <v>6000</v>
      </c>
      <c r="G9" s="217">
        <v>43207</v>
      </c>
      <c r="H9" s="366" t="s">
        <v>69</v>
      </c>
      <c r="I9" s="367">
        <v>43207</v>
      </c>
    </row>
    <row r="10" spans="1:12" s="366" customFormat="1" ht="25" x14ac:dyDescent="0.25">
      <c r="A10" s="365" t="s">
        <v>78</v>
      </c>
      <c r="B10" s="365" t="s">
        <v>263</v>
      </c>
      <c r="C10" s="315">
        <v>3250</v>
      </c>
      <c r="D10" s="315">
        <v>3250</v>
      </c>
      <c r="E10" s="315"/>
      <c r="F10" s="315">
        <v>0</v>
      </c>
      <c r="G10" s="217">
        <v>43250</v>
      </c>
      <c r="H10" s="366" t="s">
        <v>69</v>
      </c>
      <c r="I10" s="367">
        <v>43250</v>
      </c>
    </row>
    <row r="11" spans="1:12" s="366" customFormat="1" ht="25" x14ac:dyDescent="0.25">
      <c r="A11" s="365" t="s">
        <v>254</v>
      </c>
      <c r="B11" s="365" t="s">
        <v>255</v>
      </c>
      <c r="C11" s="315">
        <v>90</v>
      </c>
      <c r="D11" s="315">
        <v>90</v>
      </c>
      <c r="E11" s="315"/>
      <c r="F11" s="315">
        <v>0</v>
      </c>
      <c r="G11" s="217">
        <v>43475</v>
      </c>
      <c r="H11" s="366" t="s">
        <v>69</v>
      </c>
      <c r="I11" s="367">
        <v>43475</v>
      </c>
    </row>
    <row r="12" spans="1:12" s="366" customFormat="1" ht="25" x14ac:dyDescent="0.25">
      <c r="A12" s="365" t="s">
        <v>123</v>
      </c>
      <c r="B12" s="365" t="s">
        <v>256</v>
      </c>
      <c r="C12" s="315">
        <v>16400</v>
      </c>
      <c r="D12" s="315">
        <v>2500</v>
      </c>
      <c r="E12" s="315"/>
      <c r="F12" s="315">
        <v>13900</v>
      </c>
      <c r="G12" s="217">
        <v>43334</v>
      </c>
      <c r="H12" s="366" t="s">
        <v>69</v>
      </c>
      <c r="I12" s="367">
        <v>43334</v>
      </c>
    </row>
    <row r="13" spans="1:12" s="366" customFormat="1" ht="25" x14ac:dyDescent="0.25">
      <c r="A13" s="365" t="s">
        <v>331</v>
      </c>
      <c r="B13" s="365" t="s">
        <v>332</v>
      </c>
      <c r="C13" s="315">
        <v>800</v>
      </c>
      <c r="D13" s="315">
        <v>800</v>
      </c>
      <c r="E13" s="315"/>
      <c r="F13" s="315">
        <v>0</v>
      </c>
      <c r="G13" s="217">
        <v>43528</v>
      </c>
      <c r="H13" s="366" t="s">
        <v>69</v>
      </c>
      <c r="I13" s="367">
        <v>43528</v>
      </c>
    </row>
    <row r="14" spans="1:12" s="366" customFormat="1" x14ac:dyDescent="0.25">
      <c r="A14" s="365" t="s">
        <v>257</v>
      </c>
      <c r="B14" s="365" t="s">
        <v>258</v>
      </c>
      <c r="C14" s="315">
        <v>200</v>
      </c>
      <c r="D14" s="315">
        <v>200</v>
      </c>
      <c r="E14" s="315"/>
      <c r="F14" s="315"/>
      <c r="G14" s="217">
        <v>43481</v>
      </c>
      <c r="H14" s="366" t="s">
        <v>69</v>
      </c>
      <c r="I14" s="367">
        <v>43481</v>
      </c>
    </row>
    <row r="15" spans="1:12" s="366" customFormat="1" x14ac:dyDescent="0.25">
      <c r="A15" s="365" t="s">
        <v>186</v>
      </c>
      <c r="B15" s="365" t="s">
        <v>306</v>
      </c>
      <c r="C15" s="315">
        <v>1000</v>
      </c>
      <c r="D15" s="315">
        <v>1000</v>
      </c>
      <c r="E15" s="315"/>
      <c r="F15" s="315">
        <v>0</v>
      </c>
      <c r="G15" s="217">
        <v>43556</v>
      </c>
      <c r="H15" s="366" t="s">
        <v>69</v>
      </c>
      <c r="I15" s="367">
        <v>43556</v>
      </c>
      <c r="J15" s="368" t="s">
        <v>307</v>
      </c>
    </row>
    <row r="16" spans="1:12" s="366" customFormat="1" x14ac:dyDescent="0.25">
      <c r="A16" s="365" t="s">
        <v>187</v>
      </c>
      <c r="B16" s="365" t="s">
        <v>308</v>
      </c>
      <c r="C16" s="315">
        <v>1000</v>
      </c>
      <c r="D16" s="315">
        <v>1000</v>
      </c>
      <c r="E16" s="315"/>
      <c r="F16" s="315">
        <v>0</v>
      </c>
      <c r="G16" s="217">
        <v>43552</v>
      </c>
      <c r="H16" s="366" t="s">
        <v>69</v>
      </c>
      <c r="I16" s="367">
        <v>43552</v>
      </c>
    </row>
    <row r="17" spans="1:10" s="366" customFormat="1" ht="25" x14ac:dyDescent="0.25">
      <c r="A17" s="365" t="s">
        <v>188</v>
      </c>
      <c r="B17" s="365" t="s">
        <v>189</v>
      </c>
      <c r="C17" s="315">
        <v>475</v>
      </c>
      <c r="D17" s="315">
        <v>475</v>
      </c>
      <c r="E17" s="315"/>
      <c r="F17" s="315">
        <v>0</v>
      </c>
      <c r="G17" s="217">
        <v>43524</v>
      </c>
      <c r="H17" s="366" t="s">
        <v>69</v>
      </c>
      <c r="I17" s="367">
        <v>43524</v>
      </c>
    </row>
    <row r="18" spans="1:10" s="366" customFormat="1" x14ac:dyDescent="0.25">
      <c r="A18" s="365" t="s">
        <v>190</v>
      </c>
      <c r="B18" s="365" t="s">
        <v>191</v>
      </c>
      <c r="C18" s="315">
        <v>500</v>
      </c>
      <c r="D18" s="315">
        <v>500</v>
      </c>
      <c r="E18" s="315"/>
      <c r="F18" s="315">
        <v>0</v>
      </c>
      <c r="G18" s="217">
        <v>43532</v>
      </c>
      <c r="H18" s="366" t="s">
        <v>69</v>
      </c>
      <c r="I18" s="367">
        <v>43532</v>
      </c>
    </row>
    <row r="19" spans="1:10" s="366" customFormat="1" x14ac:dyDescent="0.25">
      <c r="A19" s="365" t="s">
        <v>192</v>
      </c>
      <c r="B19" s="365" t="s">
        <v>193</v>
      </c>
      <c r="C19" s="315">
        <v>500</v>
      </c>
      <c r="D19" s="315">
        <v>500</v>
      </c>
      <c r="E19" s="315"/>
      <c r="F19" s="315">
        <v>0</v>
      </c>
      <c r="G19" s="217">
        <v>43515</v>
      </c>
      <c r="H19" s="366" t="s">
        <v>69</v>
      </c>
      <c r="I19" s="367">
        <v>43515</v>
      </c>
    </row>
    <row r="20" spans="1:10" s="366" customFormat="1" x14ac:dyDescent="0.25">
      <c r="A20" s="365" t="s">
        <v>194</v>
      </c>
      <c r="B20" s="365" t="s">
        <v>195</v>
      </c>
      <c r="C20" s="315">
        <v>500</v>
      </c>
      <c r="D20" s="315">
        <v>500</v>
      </c>
      <c r="E20" s="315"/>
      <c r="F20" s="315"/>
      <c r="G20" s="217">
        <v>43515</v>
      </c>
      <c r="H20" s="366" t="s">
        <v>69</v>
      </c>
      <c r="I20" s="367">
        <v>43515</v>
      </c>
    </row>
    <row r="21" spans="1:10" s="366" customFormat="1" x14ac:dyDescent="0.25">
      <c r="A21" s="365" t="s">
        <v>196</v>
      </c>
      <c r="B21" s="365" t="s">
        <v>309</v>
      </c>
      <c r="C21" s="315">
        <v>935</v>
      </c>
      <c r="D21" s="315">
        <v>935</v>
      </c>
      <c r="E21" s="315"/>
      <c r="F21" s="315">
        <v>0</v>
      </c>
      <c r="G21" s="217">
        <v>43553</v>
      </c>
      <c r="H21" s="366" t="s">
        <v>69</v>
      </c>
      <c r="I21" s="367">
        <v>43553</v>
      </c>
    </row>
    <row r="22" spans="1:10" s="366" customFormat="1" ht="25" x14ac:dyDescent="0.25">
      <c r="A22" s="365" t="s">
        <v>197</v>
      </c>
      <c r="B22" s="365" t="s">
        <v>310</v>
      </c>
      <c r="C22" s="315">
        <v>1000</v>
      </c>
      <c r="D22" s="315">
        <v>1000</v>
      </c>
      <c r="E22" s="315"/>
      <c r="F22" s="315">
        <v>0</v>
      </c>
      <c r="G22" s="217">
        <v>43556</v>
      </c>
      <c r="H22" s="366" t="s">
        <v>69</v>
      </c>
      <c r="I22" s="367">
        <v>43556</v>
      </c>
      <c r="J22" s="368" t="s">
        <v>307</v>
      </c>
    </row>
    <row r="23" spans="1:10" s="366" customFormat="1" ht="25" x14ac:dyDescent="0.25">
      <c r="A23" s="365" t="s">
        <v>198</v>
      </c>
      <c r="B23" s="365" t="s">
        <v>199</v>
      </c>
      <c r="C23" s="315">
        <v>500</v>
      </c>
      <c r="D23" s="315">
        <v>500</v>
      </c>
      <c r="E23" s="315"/>
      <c r="F23" s="315">
        <v>0</v>
      </c>
      <c r="G23" s="217">
        <v>43515</v>
      </c>
      <c r="H23" s="366" t="s">
        <v>69</v>
      </c>
      <c r="I23" s="367">
        <v>43516</v>
      </c>
    </row>
    <row r="24" spans="1:10" s="366" customFormat="1" x14ac:dyDescent="0.25">
      <c r="A24" s="365" t="s">
        <v>200</v>
      </c>
      <c r="B24" s="365" t="s">
        <v>311</v>
      </c>
      <c r="C24" s="315">
        <v>1000</v>
      </c>
      <c r="D24" s="315">
        <v>1000</v>
      </c>
      <c r="E24" s="315"/>
      <c r="F24" s="315">
        <v>0</v>
      </c>
      <c r="G24" s="217">
        <v>43552</v>
      </c>
      <c r="H24" s="366" t="s">
        <v>69</v>
      </c>
      <c r="I24" s="367">
        <v>43552</v>
      </c>
    </row>
    <row r="25" spans="1:10" s="366" customFormat="1" ht="25" x14ac:dyDescent="0.25">
      <c r="A25" s="365" t="s">
        <v>201</v>
      </c>
      <c r="B25" s="365" t="s">
        <v>202</v>
      </c>
      <c r="C25" s="315">
        <v>250000</v>
      </c>
      <c r="D25" s="315">
        <v>500</v>
      </c>
      <c r="E25" s="315"/>
      <c r="F25" s="315">
        <v>249500</v>
      </c>
      <c r="G25" s="217">
        <v>43515</v>
      </c>
      <c r="H25" s="366" t="s">
        <v>69</v>
      </c>
      <c r="I25" s="367">
        <v>43515</v>
      </c>
    </row>
    <row r="26" spans="1:10" s="366" customFormat="1" ht="25" x14ac:dyDescent="0.25">
      <c r="A26" s="365" t="s">
        <v>203</v>
      </c>
      <c r="B26" s="365" t="s">
        <v>312</v>
      </c>
      <c r="C26" s="315">
        <v>40000</v>
      </c>
      <c r="D26" s="315">
        <v>1000</v>
      </c>
      <c r="E26" s="315"/>
      <c r="F26" s="315">
        <v>39000</v>
      </c>
      <c r="G26" s="217">
        <v>43553</v>
      </c>
      <c r="H26" s="366" t="s">
        <v>69</v>
      </c>
      <c r="I26" s="367">
        <v>43553</v>
      </c>
    </row>
    <row r="27" spans="1:10" s="366" customFormat="1" x14ac:dyDescent="0.25">
      <c r="A27" s="365" t="s">
        <v>204</v>
      </c>
      <c r="B27" s="365" t="s">
        <v>313</v>
      </c>
      <c r="C27" s="315">
        <v>750</v>
      </c>
      <c r="D27" s="315">
        <v>750</v>
      </c>
      <c r="E27" s="315"/>
      <c r="F27" s="315">
        <v>0</v>
      </c>
      <c r="G27" s="217">
        <v>43553</v>
      </c>
      <c r="H27" s="366" t="s">
        <v>69</v>
      </c>
      <c r="I27" s="367">
        <v>43553</v>
      </c>
    </row>
    <row r="28" spans="1:10" s="366" customFormat="1" x14ac:dyDescent="0.25">
      <c r="A28" s="365" t="s">
        <v>205</v>
      </c>
      <c r="B28" s="365" t="s">
        <v>314</v>
      </c>
      <c r="C28" s="315">
        <v>1000</v>
      </c>
      <c r="D28" s="315">
        <v>1000</v>
      </c>
      <c r="E28" s="315"/>
      <c r="F28" s="315">
        <v>0</v>
      </c>
      <c r="G28" s="217">
        <v>43552</v>
      </c>
      <c r="H28" s="366" t="s">
        <v>69</v>
      </c>
      <c r="I28" s="367">
        <v>43552</v>
      </c>
    </row>
    <row r="29" spans="1:10" s="366" customFormat="1" x14ac:dyDescent="0.25">
      <c r="A29" s="365" t="s">
        <v>206</v>
      </c>
      <c r="B29" s="365" t="s">
        <v>207</v>
      </c>
      <c r="C29" s="315">
        <v>800</v>
      </c>
      <c r="D29" s="315">
        <v>500</v>
      </c>
      <c r="E29" s="315"/>
      <c r="F29" s="315">
        <v>300</v>
      </c>
      <c r="G29" s="217">
        <v>43515</v>
      </c>
      <c r="H29" s="366" t="s">
        <v>69</v>
      </c>
      <c r="I29" s="367">
        <v>43515</v>
      </c>
    </row>
    <row r="30" spans="1:10" s="366" customFormat="1" ht="25" x14ac:dyDescent="0.25">
      <c r="A30" s="365" t="s">
        <v>208</v>
      </c>
      <c r="B30" s="365" t="s">
        <v>209</v>
      </c>
      <c r="C30" s="315">
        <v>40000</v>
      </c>
      <c r="D30" s="315">
        <v>500</v>
      </c>
      <c r="E30" s="315"/>
      <c r="F30" s="315">
        <v>39500</v>
      </c>
      <c r="G30" s="217">
        <v>43515</v>
      </c>
      <c r="H30" s="366" t="s">
        <v>69</v>
      </c>
      <c r="I30" s="367">
        <v>43515</v>
      </c>
    </row>
    <row r="31" spans="1:10" s="366" customFormat="1" ht="25" x14ac:dyDescent="0.25">
      <c r="A31" s="365" t="s">
        <v>210</v>
      </c>
      <c r="B31" s="365" t="s">
        <v>315</v>
      </c>
      <c r="C31" s="315">
        <v>2499</v>
      </c>
      <c r="D31" s="315">
        <v>1000</v>
      </c>
      <c r="E31" s="315"/>
      <c r="F31" s="315">
        <v>1499</v>
      </c>
      <c r="G31" s="217">
        <v>43552</v>
      </c>
      <c r="H31" s="366" t="s">
        <v>69</v>
      </c>
      <c r="I31" s="367">
        <v>43552</v>
      </c>
    </row>
    <row r="32" spans="1:10" s="366" customFormat="1" x14ac:dyDescent="0.25">
      <c r="A32" s="365" t="s">
        <v>211</v>
      </c>
      <c r="B32" s="365" t="s">
        <v>212</v>
      </c>
      <c r="C32" s="315">
        <v>270</v>
      </c>
      <c r="D32" s="315">
        <v>270</v>
      </c>
      <c r="E32" s="315"/>
      <c r="F32" s="315">
        <v>0</v>
      </c>
      <c r="G32" s="217">
        <v>43515</v>
      </c>
      <c r="H32" s="366" t="s">
        <v>69</v>
      </c>
      <c r="I32" s="367">
        <v>43515</v>
      </c>
    </row>
    <row r="33" spans="1:10" s="366" customFormat="1" x14ac:dyDescent="0.25">
      <c r="A33" s="365" t="s">
        <v>213</v>
      </c>
      <c r="B33" s="365" t="s">
        <v>214</v>
      </c>
      <c r="C33" s="315">
        <v>561</v>
      </c>
      <c r="D33" s="315">
        <v>561</v>
      </c>
      <c r="E33" s="315"/>
      <c r="F33" s="315">
        <v>0</v>
      </c>
      <c r="G33" s="217">
        <v>43515</v>
      </c>
      <c r="H33" s="366" t="s">
        <v>69</v>
      </c>
      <c r="I33" s="367">
        <v>43515</v>
      </c>
    </row>
    <row r="34" spans="1:10" s="366" customFormat="1" x14ac:dyDescent="0.25">
      <c r="A34" s="365" t="s">
        <v>215</v>
      </c>
      <c r="B34" s="365" t="s">
        <v>216</v>
      </c>
      <c r="C34" s="315">
        <v>1000</v>
      </c>
      <c r="D34" s="315">
        <v>1000</v>
      </c>
      <c r="E34" s="315"/>
      <c r="F34" s="315">
        <v>0</v>
      </c>
      <c r="G34" s="217">
        <v>43550</v>
      </c>
      <c r="H34" s="366" t="s">
        <v>69</v>
      </c>
      <c r="I34" s="367">
        <v>43550</v>
      </c>
    </row>
    <row r="35" spans="1:10" s="366" customFormat="1" x14ac:dyDescent="0.25">
      <c r="A35" s="365" t="s">
        <v>217</v>
      </c>
      <c r="B35" s="365" t="s">
        <v>319</v>
      </c>
      <c r="C35" s="315">
        <v>700</v>
      </c>
      <c r="D35" s="315">
        <v>700</v>
      </c>
      <c r="E35" s="315"/>
      <c r="F35" s="315">
        <v>0</v>
      </c>
      <c r="G35" s="217">
        <v>43556</v>
      </c>
      <c r="H35" s="366" t="s">
        <v>69</v>
      </c>
      <c r="I35" s="367">
        <v>43556</v>
      </c>
      <c r="J35" s="368" t="s">
        <v>307</v>
      </c>
    </row>
    <row r="36" spans="1:10" s="366" customFormat="1" x14ac:dyDescent="0.25">
      <c r="A36" s="365" t="s">
        <v>218</v>
      </c>
      <c r="B36" s="365" t="s">
        <v>219</v>
      </c>
      <c r="C36" s="315">
        <v>23000</v>
      </c>
      <c r="D36" s="315">
        <v>1000</v>
      </c>
      <c r="E36" s="315"/>
      <c r="F36" s="315">
        <v>22000</v>
      </c>
      <c r="G36" s="217">
        <v>43515</v>
      </c>
      <c r="H36" s="366" t="s">
        <v>69</v>
      </c>
      <c r="I36" s="367">
        <v>43515</v>
      </c>
    </row>
    <row r="37" spans="1:10" s="366" customFormat="1" x14ac:dyDescent="0.25">
      <c r="A37" s="365" t="s">
        <v>264</v>
      </c>
      <c r="B37" s="365" t="s">
        <v>265</v>
      </c>
      <c r="C37" s="315">
        <v>165.8</v>
      </c>
      <c r="D37" s="315">
        <v>165.8</v>
      </c>
      <c r="E37" s="315"/>
      <c r="F37" s="315">
        <v>0</v>
      </c>
      <c r="G37" s="217">
        <v>43514</v>
      </c>
      <c r="H37" s="366" t="s">
        <v>69</v>
      </c>
      <c r="I37" s="367">
        <v>43514</v>
      </c>
    </row>
    <row r="38" spans="1:10" s="366" customFormat="1" ht="25" x14ac:dyDescent="0.25">
      <c r="A38" s="365" t="s">
        <v>320</v>
      </c>
      <c r="B38" s="365" t="s">
        <v>321</v>
      </c>
      <c r="C38" s="315">
        <v>4826</v>
      </c>
      <c r="D38" s="315">
        <v>1500</v>
      </c>
      <c r="E38" s="315"/>
      <c r="F38" s="315">
        <v>3326</v>
      </c>
      <c r="G38" s="217">
        <v>43550</v>
      </c>
      <c r="H38" s="366" t="s">
        <v>69</v>
      </c>
      <c r="I38" s="367">
        <v>43551</v>
      </c>
    </row>
    <row r="39" spans="1:10" s="366" customFormat="1" ht="25" x14ac:dyDescent="0.25">
      <c r="A39" s="365" t="s">
        <v>322</v>
      </c>
      <c r="B39" s="365" t="s">
        <v>323</v>
      </c>
      <c r="C39" s="315">
        <v>4160</v>
      </c>
      <c r="D39" s="315">
        <v>1000</v>
      </c>
      <c r="E39" s="315"/>
      <c r="F39" s="315">
        <v>3160</v>
      </c>
      <c r="G39" s="217">
        <v>43550</v>
      </c>
      <c r="H39" s="366" t="s">
        <v>69</v>
      </c>
      <c r="I39" s="367">
        <v>43551</v>
      </c>
    </row>
    <row r="40" spans="1:10" s="366" customFormat="1" ht="25" x14ac:dyDescent="0.25">
      <c r="A40" s="365" t="s">
        <v>324</v>
      </c>
      <c r="B40" s="365" t="s">
        <v>325</v>
      </c>
      <c r="C40" s="315">
        <v>336</v>
      </c>
      <c r="D40" s="315">
        <v>336</v>
      </c>
      <c r="E40" s="315"/>
      <c r="F40" s="315">
        <v>0</v>
      </c>
      <c r="G40" s="217">
        <v>43550</v>
      </c>
      <c r="H40" s="366" t="s">
        <v>69</v>
      </c>
      <c r="I40" s="367">
        <v>43550</v>
      </c>
    </row>
    <row r="41" spans="1:10" s="366" customFormat="1" ht="25" x14ac:dyDescent="0.25">
      <c r="A41" s="365" t="s">
        <v>326</v>
      </c>
      <c r="B41" s="365" t="s">
        <v>327</v>
      </c>
      <c r="C41" s="315">
        <v>432</v>
      </c>
      <c r="D41" s="315">
        <v>432</v>
      </c>
      <c r="E41" s="315"/>
      <c r="F41" s="315">
        <v>0</v>
      </c>
      <c r="G41" s="217">
        <v>43550</v>
      </c>
      <c r="H41" s="366" t="s">
        <v>69</v>
      </c>
      <c r="I41" s="367">
        <v>43550</v>
      </c>
    </row>
    <row r="42" spans="1:10" s="366" customFormat="1" x14ac:dyDescent="0.25">
      <c r="A42" s="365" t="s">
        <v>328</v>
      </c>
      <c r="B42" s="365" t="s">
        <v>318</v>
      </c>
      <c r="C42" s="315">
        <v>80.5</v>
      </c>
      <c r="D42" s="315">
        <v>80.5</v>
      </c>
      <c r="E42" s="315"/>
      <c r="F42" s="315">
        <v>0</v>
      </c>
      <c r="G42" s="217">
        <v>43550</v>
      </c>
      <c r="H42" s="366" t="s">
        <v>69</v>
      </c>
      <c r="I42" s="367">
        <v>43550</v>
      </c>
    </row>
    <row r="43" spans="1:10" s="53" customFormat="1" x14ac:dyDescent="0.25">
      <c r="A43" s="51"/>
      <c r="B43" s="51"/>
      <c r="C43" s="50"/>
      <c r="D43" s="50"/>
      <c r="E43" s="50"/>
      <c r="F43" s="50"/>
      <c r="G43" s="52"/>
    </row>
    <row r="44" spans="1:10" s="53" customFormat="1" x14ac:dyDescent="0.25">
      <c r="A44" s="51"/>
      <c r="B44" s="51"/>
      <c r="C44" s="50"/>
      <c r="D44" s="50"/>
      <c r="E44" s="50"/>
      <c r="F44" s="50"/>
      <c r="G44" s="52"/>
    </row>
    <row r="45" spans="1:10" s="53" customFormat="1" x14ac:dyDescent="0.25">
      <c r="A45" s="51"/>
      <c r="B45" s="51"/>
      <c r="C45" s="50"/>
      <c r="D45" s="50"/>
      <c r="E45" s="50"/>
      <c r="F45" s="50"/>
      <c r="G45" s="52"/>
    </row>
    <row r="46" spans="1:10" s="53" customFormat="1" x14ac:dyDescent="0.25">
      <c r="A46" s="51"/>
      <c r="B46" s="51"/>
      <c r="C46" s="50"/>
      <c r="D46" s="50"/>
      <c r="E46" s="50"/>
      <c r="F46" s="50"/>
      <c r="G46" s="52"/>
    </row>
    <row r="47" spans="1:10" s="53" customFormat="1" x14ac:dyDescent="0.25">
      <c r="A47" s="51"/>
      <c r="B47" s="51"/>
      <c r="C47" s="50"/>
      <c r="D47" s="50"/>
      <c r="E47" s="50"/>
      <c r="F47" s="50"/>
      <c r="G47" s="52"/>
    </row>
    <row r="48" spans="1:10" s="53" customFormat="1" x14ac:dyDescent="0.25">
      <c r="A48" s="51"/>
      <c r="B48" s="51"/>
      <c r="C48" s="50"/>
      <c r="D48" s="50"/>
      <c r="E48" s="50"/>
      <c r="F48" s="50"/>
      <c r="G48" s="52"/>
    </row>
    <row r="49" spans="1:7" s="53" customFormat="1" x14ac:dyDescent="0.25">
      <c r="A49" s="51"/>
      <c r="B49" s="51"/>
      <c r="C49" s="50"/>
      <c r="D49" s="50"/>
      <c r="E49" s="50"/>
      <c r="F49" s="50"/>
      <c r="G49" s="52"/>
    </row>
    <row r="50" spans="1:7" s="53" customFormat="1" x14ac:dyDescent="0.25">
      <c r="A50" s="51"/>
      <c r="B50" s="51"/>
      <c r="C50" s="50"/>
      <c r="D50" s="50"/>
      <c r="E50" s="50"/>
      <c r="F50" s="50"/>
      <c r="G50" s="52"/>
    </row>
    <row r="51" spans="1:7" s="53" customFormat="1" ht="13" x14ac:dyDescent="0.25">
      <c r="A51" s="51"/>
      <c r="B51" s="68"/>
      <c r="C51" s="50"/>
      <c r="D51" s="50"/>
      <c r="E51" s="50"/>
      <c r="F51" s="50"/>
      <c r="G51" s="52"/>
    </row>
    <row r="52" spans="1:7" s="53" customFormat="1" x14ac:dyDescent="0.25">
      <c r="A52" s="51"/>
      <c r="B52" s="51"/>
      <c r="C52" s="50"/>
      <c r="D52" s="50"/>
      <c r="E52" s="50"/>
      <c r="F52" s="50"/>
      <c r="G52" s="52"/>
    </row>
    <row r="53" spans="1:7" s="53" customFormat="1" x14ac:dyDescent="0.25">
      <c r="A53" s="51"/>
      <c r="B53" s="51"/>
      <c r="C53" s="50"/>
      <c r="D53" s="50"/>
      <c r="E53" s="50"/>
      <c r="F53" s="50"/>
      <c r="G53" s="52"/>
    </row>
    <row r="54" spans="1:7" s="53" customFormat="1" x14ac:dyDescent="0.25">
      <c r="A54" s="51"/>
      <c r="B54" s="51"/>
      <c r="C54" s="50"/>
      <c r="D54" s="50"/>
      <c r="E54" s="50"/>
      <c r="F54" s="50"/>
      <c r="G54" s="52"/>
    </row>
    <row r="55" spans="1:7" s="53" customFormat="1" x14ac:dyDescent="0.25">
      <c r="A55" s="51"/>
      <c r="B55" s="51"/>
      <c r="C55" s="50"/>
      <c r="D55" s="50"/>
      <c r="E55" s="50"/>
      <c r="F55" s="50"/>
      <c r="G55" s="52"/>
    </row>
    <row r="56" spans="1:7" s="53" customFormat="1" x14ac:dyDescent="0.25">
      <c r="A56" s="51"/>
      <c r="B56" s="51"/>
      <c r="C56" s="50"/>
      <c r="D56" s="50"/>
      <c r="E56" s="50"/>
      <c r="F56" s="50"/>
      <c r="G56" s="52"/>
    </row>
    <row r="57" spans="1:7" s="53" customFormat="1" x14ac:dyDescent="0.25">
      <c r="A57" s="51"/>
      <c r="B57" s="51"/>
      <c r="C57" s="50"/>
      <c r="D57" s="50"/>
      <c r="E57" s="50"/>
      <c r="F57" s="50"/>
      <c r="G57" s="52"/>
    </row>
    <row r="58" spans="1:7" s="53" customFormat="1" x14ac:dyDescent="0.25">
      <c r="A58" s="51"/>
      <c r="B58" s="51"/>
      <c r="C58" s="50"/>
      <c r="D58" s="50"/>
      <c r="E58" s="50"/>
      <c r="F58" s="50"/>
      <c r="G58" s="52"/>
    </row>
    <row r="59" spans="1:7" s="53" customFormat="1" x14ac:dyDescent="0.25">
      <c r="A59" s="51"/>
      <c r="B59" s="51"/>
      <c r="C59" s="50"/>
      <c r="D59" s="50"/>
      <c r="E59" s="50"/>
      <c r="F59" s="50"/>
      <c r="G59" s="52"/>
    </row>
    <row r="60" spans="1:7" s="53" customFormat="1" x14ac:dyDescent="0.25">
      <c r="A60" s="51"/>
      <c r="B60" s="51"/>
      <c r="C60" s="50"/>
      <c r="D60" s="50"/>
      <c r="E60" s="50"/>
      <c r="F60" s="50"/>
      <c r="G60" s="52"/>
    </row>
    <row r="61" spans="1:7" s="53" customFormat="1" x14ac:dyDescent="0.25">
      <c r="A61" s="51"/>
      <c r="B61" s="51"/>
      <c r="C61" s="50"/>
      <c r="D61" s="50"/>
      <c r="E61" s="50"/>
      <c r="F61" s="50"/>
      <c r="G61" s="52"/>
    </row>
    <row r="62" spans="1:7" s="53" customFormat="1" x14ac:dyDescent="0.25">
      <c r="A62" s="51"/>
      <c r="B62" s="51"/>
      <c r="C62" s="50"/>
      <c r="D62" s="50"/>
      <c r="E62" s="50"/>
      <c r="F62" s="50"/>
      <c r="G62" s="52"/>
    </row>
    <row r="63" spans="1:7" s="53" customFormat="1" x14ac:dyDescent="0.25">
      <c r="A63" s="51"/>
      <c r="B63" s="51"/>
      <c r="C63" s="50"/>
      <c r="D63" s="50"/>
      <c r="E63" s="50"/>
      <c r="F63" s="50"/>
      <c r="G63" s="52"/>
    </row>
    <row r="64" spans="1:7" s="53" customFormat="1" x14ac:dyDescent="0.25">
      <c r="A64" s="51"/>
      <c r="B64" s="51"/>
      <c r="C64" s="50"/>
      <c r="D64" s="50"/>
      <c r="E64" s="50"/>
      <c r="F64" s="50"/>
      <c r="G64" s="52"/>
    </row>
    <row r="65" spans="1:7" s="53" customFormat="1" x14ac:dyDescent="0.25">
      <c r="A65" s="51"/>
      <c r="B65" s="51"/>
      <c r="C65" s="50"/>
      <c r="D65" s="50"/>
      <c r="E65" s="50"/>
      <c r="F65" s="50"/>
      <c r="G65" s="52"/>
    </row>
    <row r="66" spans="1:7" s="53" customFormat="1" x14ac:dyDescent="0.25">
      <c r="A66" s="51"/>
      <c r="B66" s="51"/>
      <c r="C66" s="50"/>
      <c r="D66" s="50"/>
      <c r="E66" s="50"/>
      <c r="F66" s="50"/>
      <c r="G66" s="52"/>
    </row>
    <row r="67" spans="1:7" s="53" customFormat="1" x14ac:dyDescent="0.25">
      <c r="A67" s="51"/>
      <c r="B67" s="51"/>
      <c r="C67" s="50"/>
      <c r="D67" s="50"/>
      <c r="E67" s="50"/>
      <c r="F67" s="50"/>
      <c r="G67" s="52"/>
    </row>
    <row r="68" spans="1:7" s="53" customFormat="1" x14ac:dyDescent="0.25">
      <c r="A68" s="51"/>
      <c r="B68" s="51"/>
      <c r="C68" s="50"/>
      <c r="D68" s="50"/>
      <c r="E68" s="50"/>
      <c r="F68" s="50"/>
      <c r="G68" s="52"/>
    </row>
    <row r="69" spans="1:7" s="53" customFormat="1" x14ac:dyDescent="0.25">
      <c r="A69" s="51"/>
      <c r="B69" s="51"/>
      <c r="C69" s="50"/>
      <c r="D69" s="50"/>
      <c r="E69" s="50"/>
      <c r="F69" s="50"/>
      <c r="G69" s="52"/>
    </row>
    <row r="70" spans="1:7" s="53" customFormat="1" x14ac:dyDescent="0.25">
      <c r="A70" s="51"/>
      <c r="B70" s="51"/>
      <c r="C70" s="50"/>
      <c r="D70" s="50"/>
      <c r="E70" s="50"/>
      <c r="F70" s="50"/>
      <c r="G70" s="52"/>
    </row>
    <row r="71" spans="1:7" s="53" customFormat="1" x14ac:dyDescent="0.25">
      <c r="A71" s="51"/>
      <c r="B71" s="51"/>
      <c r="C71" s="50"/>
      <c r="D71" s="50"/>
      <c r="E71" s="50"/>
      <c r="F71" s="50"/>
      <c r="G71" s="52"/>
    </row>
    <row r="72" spans="1:7" s="53" customFormat="1" x14ac:dyDescent="0.25">
      <c r="A72" s="51"/>
      <c r="B72" s="51"/>
      <c r="C72" s="50"/>
      <c r="D72" s="50"/>
      <c r="E72" s="50"/>
      <c r="F72" s="50"/>
      <c r="G72" s="52"/>
    </row>
    <row r="73" spans="1:7" s="53" customFormat="1" x14ac:dyDescent="0.25">
      <c r="A73" s="51"/>
      <c r="B73" s="51"/>
      <c r="C73" s="50"/>
      <c r="D73" s="50"/>
      <c r="E73" s="50"/>
      <c r="F73" s="50"/>
      <c r="G73" s="52"/>
    </row>
    <row r="74" spans="1:7" s="53" customFormat="1" x14ac:dyDescent="0.25">
      <c r="A74" s="51"/>
      <c r="B74" s="51"/>
      <c r="C74" s="50"/>
      <c r="D74" s="50"/>
      <c r="E74" s="50"/>
      <c r="F74" s="50"/>
      <c r="G74" s="52"/>
    </row>
    <row r="75" spans="1:7" s="53" customFormat="1" x14ac:dyDescent="0.25">
      <c r="A75" s="51"/>
      <c r="B75" s="51"/>
      <c r="C75" s="50"/>
      <c r="D75" s="50"/>
      <c r="E75" s="50"/>
      <c r="F75" s="50"/>
      <c r="G75" s="52"/>
    </row>
    <row r="76" spans="1:7" s="53" customFormat="1" x14ac:dyDescent="0.25">
      <c r="A76" s="51"/>
      <c r="B76" s="51"/>
      <c r="C76" s="50"/>
      <c r="D76" s="50"/>
      <c r="E76" s="50"/>
      <c r="F76" s="50"/>
      <c r="G76" s="52"/>
    </row>
    <row r="77" spans="1:7" s="53" customFormat="1" x14ac:dyDescent="0.25">
      <c r="A77" s="51"/>
      <c r="B77" s="51"/>
      <c r="C77" s="50"/>
      <c r="D77" s="50"/>
      <c r="E77" s="50"/>
      <c r="F77" s="50"/>
      <c r="G77" s="52"/>
    </row>
    <row r="78" spans="1:7" s="53" customFormat="1" x14ac:dyDescent="0.25">
      <c r="A78" s="51"/>
      <c r="B78" s="51"/>
      <c r="C78" s="50"/>
      <c r="D78" s="50"/>
      <c r="E78" s="50"/>
      <c r="F78" s="50"/>
      <c r="G78" s="52"/>
    </row>
    <row r="79" spans="1:7" s="53" customFormat="1" x14ac:dyDescent="0.25">
      <c r="A79" s="51"/>
      <c r="B79" s="51"/>
      <c r="C79" s="50"/>
      <c r="D79" s="50"/>
      <c r="E79" s="50"/>
      <c r="F79" s="50"/>
      <c r="G79" s="52"/>
    </row>
    <row r="80" spans="1:7" s="53" customFormat="1" x14ac:dyDescent="0.25">
      <c r="A80" s="51"/>
      <c r="B80" s="51"/>
      <c r="C80" s="50"/>
      <c r="D80" s="50"/>
      <c r="E80" s="50"/>
      <c r="F80" s="50"/>
      <c r="G80" s="52"/>
    </row>
    <row r="81" spans="1:7" s="53" customFormat="1" x14ac:dyDescent="0.25">
      <c r="A81" s="51"/>
      <c r="B81" s="51"/>
      <c r="C81" s="50"/>
      <c r="D81" s="50"/>
      <c r="E81" s="50"/>
      <c r="F81" s="50"/>
      <c r="G81" s="52"/>
    </row>
    <row r="82" spans="1:7" s="53" customFormat="1" x14ac:dyDescent="0.25">
      <c r="A82" s="51"/>
      <c r="B82" s="51"/>
      <c r="C82" s="50"/>
      <c r="D82" s="50"/>
      <c r="E82" s="50"/>
      <c r="F82" s="50"/>
      <c r="G82" s="52"/>
    </row>
    <row r="83" spans="1:7" s="53" customFormat="1" x14ac:dyDescent="0.25">
      <c r="A83" s="51"/>
      <c r="B83" s="51"/>
      <c r="C83" s="50"/>
      <c r="D83" s="50"/>
      <c r="E83" s="50"/>
      <c r="F83" s="50"/>
      <c r="G83" s="52"/>
    </row>
    <row r="84" spans="1:7" s="53" customFormat="1" x14ac:dyDescent="0.25">
      <c r="A84" s="51"/>
      <c r="B84" s="51"/>
      <c r="C84" s="50"/>
      <c r="D84" s="50"/>
      <c r="E84" s="50"/>
      <c r="F84" s="50"/>
      <c r="G84" s="52"/>
    </row>
    <row r="85" spans="1:7" s="53" customFormat="1" x14ac:dyDescent="0.25">
      <c r="A85" s="51"/>
      <c r="B85" s="51"/>
      <c r="C85" s="50"/>
      <c r="D85" s="50"/>
      <c r="E85" s="50"/>
      <c r="F85" s="50"/>
      <c r="G85" s="52"/>
    </row>
    <row r="86" spans="1:7" s="53" customFormat="1" x14ac:dyDescent="0.25">
      <c r="A86" s="51"/>
      <c r="B86" s="51"/>
      <c r="C86" s="50"/>
      <c r="D86" s="50"/>
      <c r="E86" s="50"/>
      <c r="F86" s="50"/>
      <c r="G86" s="52"/>
    </row>
    <row r="87" spans="1:7" s="53" customFormat="1" x14ac:dyDescent="0.25">
      <c r="A87" s="51"/>
      <c r="B87" s="51"/>
      <c r="C87" s="50"/>
      <c r="D87" s="50"/>
      <c r="E87" s="50"/>
      <c r="F87" s="50"/>
      <c r="G87" s="52"/>
    </row>
    <row r="88" spans="1:7" s="53" customFormat="1" x14ac:dyDescent="0.25">
      <c r="A88" s="51"/>
      <c r="B88" s="51"/>
      <c r="C88" s="50"/>
      <c r="D88" s="50"/>
      <c r="E88" s="50"/>
      <c r="F88" s="50"/>
      <c r="G88" s="52"/>
    </row>
    <row r="89" spans="1:7" s="53" customFormat="1" x14ac:dyDescent="0.25">
      <c r="A89" s="51"/>
      <c r="B89" s="51"/>
      <c r="C89" s="50"/>
      <c r="D89" s="50"/>
      <c r="E89" s="50"/>
      <c r="F89" s="50"/>
      <c r="G89" s="52"/>
    </row>
    <row r="90" spans="1:7" s="53" customFormat="1" x14ac:dyDescent="0.25">
      <c r="A90" s="51"/>
      <c r="B90" s="51"/>
      <c r="C90" s="50"/>
      <c r="D90" s="50"/>
      <c r="E90" s="50"/>
      <c r="F90" s="50"/>
      <c r="G90" s="52"/>
    </row>
    <row r="91" spans="1:7" s="53" customFormat="1" x14ac:dyDescent="0.25">
      <c r="A91" s="51"/>
      <c r="B91" s="51"/>
      <c r="C91" s="50"/>
      <c r="D91" s="50"/>
      <c r="E91" s="50"/>
      <c r="F91" s="50"/>
      <c r="G91" s="52"/>
    </row>
    <row r="92" spans="1:7" s="53" customFormat="1" x14ac:dyDescent="0.25">
      <c r="A92" s="51"/>
      <c r="B92" s="51"/>
      <c r="C92" s="50"/>
      <c r="D92" s="50"/>
      <c r="E92" s="50"/>
      <c r="F92" s="50"/>
      <c r="G92" s="52"/>
    </row>
    <row r="93" spans="1:7" s="53" customFormat="1" x14ac:dyDescent="0.25">
      <c r="A93" s="51"/>
      <c r="B93" s="51"/>
      <c r="C93" s="50"/>
      <c r="D93" s="50"/>
      <c r="E93" s="50"/>
      <c r="F93" s="50"/>
      <c r="G93" s="52"/>
    </row>
    <row r="94" spans="1:7" s="53" customFormat="1" x14ac:dyDescent="0.25">
      <c r="A94" s="51"/>
      <c r="B94" s="51"/>
      <c r="C94" s="50"/>
      <c r="D94" s="50"/>
      <c r="E94" s="50"/>
      <c r="F94" s="50"/>
      <c r="G94" s="52"/>
    </row>
    <row r="95" spans="1:7" s="53" customFormat="1" x14ac:dyDescent="0.25">
      <c r="A95" s="51"/>
      <c r="B95" s="51"/>
      <c r="C95" s="50"/>
      <c r="D95" s="50"/>
      <c r="E95" s="50"/>
      <c r="F95" s="50"/>
      <c r="G95" s="52"/>
    </row>
    <row r="96" spans="1:7" s="53" customFormat="1" x14ac:dyDescent="0.25">
      <c r="A96" s="51"/>
      <c r="B96" s="51"/>
      <c r="C96" s="50"/>
      <c r="D96" s="50"/>
      <c r="E96" s="50"/>
      <c r="F96" s="50"/>
      <c r="G96" s="52"/>
    </row>
    <row r="97" spans="1:7" s="53" customFormat="1" x14ac:dyDescent="0.25">
      <c r="A97" s="51"/>
      <c r="B97" s="51"/>
      <c r="C97" s="50"/>
      <c r="D97" s="50"/>
      <c r="E97" s="50"/>
      <c r="F97" s="50"/>
      <c r="G97" s="52"/>
    </row>
    <row r="98" spans="1:7" s="53" customFormat="1" x14ac:dyDescent="0.25">
      <c r="A98" s="51"/>
      <c r="B98" s="51"/>
      <c r="C98" s="50"/>
      <c r="D98" s="50"/>
      <c r="E98" s="50"/>
      <c r="F98" s="50"/>
      <c r="G98" s="52"/>
    </row>
    <row r="99" spans="1:7" s="53" customFormat="1" x14ac:dyDescent="0.25">
      <c r="A99" s="51"/>
      <c r="B99" s="51"/>
      <c r="C99" s="50"/>
      <c r="D99" s="50"/>
      <c r="E99" s="50"/>
      <c r="F99" s="50"/>
      <c r="G99" s="52"/>
    </row>
    <row r="100" spans="1:7" s="53" customFormat="1" x14ac:dyDescent="0.25">
      <c r="A100" s="51"/>
      <c r="B100" s="51"/>
      <c r="C100" s="50"/>
      <c r="D100" s="50"/>
      <c r="E100" s="50"/>
      <c r="F100" s="50"/>
      <c r="G100" s="52"/>
    </row>
    <row r="101" spans="1:7" s="53" customFormat="1" x14ac:dyDescent="0.25">
      <c r="A101" s="51"/>
      <c r="B101" s="51"/>
      <c r="C101" s="50"/>
      <c r="D101" s="50"/>
      <c r="E101" s="50"/>
      <c r="F101" s="50"/>
      <c r="G101" s="52"/>
    </row>
    <row r="102" spans="1:7" s="53" customFormat="1" x14ac:dyDescent="0.25">
      <c r="A102" s="51"/>
      <c r="B102" s="51"/>
      <c r="C102" s="50"/>
      <c r="D102" s="50"/>
      <c r="E102" s="50"/>
      <c r="F102" s="50"/>
      <c r="G102" s="52"/>
    </row>
    <row r="103" spans="1:7" s="53" customFormat="1" x14ac:dyDescent="0.25">
      <c r="A103" s="51"/>
      <c r="B103" s="51"/>
      <c r="C103" s="50"/>
      <c r="D103" s="50"/>
      <c r="E103" s="50"/>
      <c r="F103" s="50"/>
      <c r="G103" s="52"/>
    </row>
    <row r="104" spans="1:7" s="53" customFormat="1" x14ac:dyDescent="0.25">
      <c r="A104" s="51"/>
      <c r="B104" s="51"/>
      <c r="C104" s="50"/>
      <c r="D104" s="50"/>
      <c r="E104" s="50"/>
      <c r="F104" s="50"/>
      <c r="G104" s="52"/>
    </row>
    <row r="105" spans="1:7" s="53" customFormat="1" x14ac:dyDescent="0.25">
      <c r="A105" s="51"/>
      <c r="B105" s="51"/>
      <c r="C105" s="50"/>
      <c r="D105" s="50"/>
      <c r="E105" s="50"/>
      <c r="F105" s="50"/>
      <c r="G105" s="52"/>
    </row>
    <row r="106" spans="1:7" s="53" customFormat="1" x14ac:dyDescent="0.25">
      <c r="A106" s="51"/>
      <c r="B106" s="51"/>
      <c r="C106" s="50"/>
      <c r="D106" s="50"/>
      <c r="E106" s="50"/>
      <c r="F106" s="50"/>
      <c r="G106" s="52"/>
    </row>
    <row r="107" spans="1:7" s="53" customFormat="1" x14ac:dyDescent="0.25">
      <c r="A107" s="51"/>
      <c r="B107" s="51"/>
      <c r="C107" s="50"/>
      <c r="D107" s="50"/>
      <c r="E107" s="50"/>
      <c r="F107" s="50"/>
      <c r="G107" s="52"/>
    </row>
    <row r="108" spans="1:7" s="53" customFormat="1" x14ac:dyDescent="0.25">
      <c r="A108" s="51"/>
      <c r="B108" s="51"/>
      <c r="C108" s="50"/>
      <c r="D108" s="50"/>
      <c r="E108" s="50"/>
      <c r="F108" s="50"/>
      <c r="G108" s="52"/>
    </row>
    <row r="109" spans="1:7" s="53" customFormat="1" x14ac:dyDescent="0.25">
      <c r="A109" s="51"/>
      <c r="B109" s="51"/>
      <c r="C109" s="50"/>
      <c r="D109" s="50"/>
      <c r="E109" s="50"/>
      <c r="F109" s="50"/>
      <c r="G109" s="52"/>
    </row>
    <row r="110" spans="1:7" s="53" customFormat="1" x14ac:dyDescent="0.25">
      <c r="A110" s="51"/>
      <c r="B110" s="51"/>
      <c r="C110" s="50"/>
      <c r="D110" s="50"/>
      <c r="E110" s="50"/>
      <c r="F110" s="50"/>
      <c r="G110" s="52"/>
    </row>
    <row r="111" spans="1:7" s="53" customFormat="1" x14ac:dyDescent="0.25">
      <c r="A111" s="51"/>
      <c r="B111" s="51"/>
      <c r="C111" s="50"/>
      <c r="D111" s="50"/>
      <c r="E111" s="50"/>
      <c r="F111" s="50"/>
      <c r="G111" s="52"/>
    </row>
    <row r="112" spans="1:7" s="53" customFormat="1" x14ac:dyDescent="0.25">
      <c r="A112" s="51"/>
      <c r="B112" s="51"/>
      <c r="C112" s="50"/>
      <c r="D112" s="50"/>
      <c r="E112" s="50"/>
      <c r="F112" s="50"/>
      <c r="G112" s="52"/>
    </row>
    <row r="113" spans="1:7" s="53" customFormat="1" x14ac:dyDescent="0.25">
      <c r="A113" s="51"/>
      <c r="B113" s="51"/>
      <c r="C113" s="50"/>
      <c r="D113" s="50"/>
      <c r="E113" s="50"/>
      <c r="F113" s="50"/>
      <c r="G113" s="52"/>
    </row>
    <row r="114" spans="1:7" s="53" customFormat="1" x14ac:dyDescent="0.25">
      <c r="A114" s="51"/>
      <c r="B114" s="51"/>
      <c r="C114" s="50"/>
      <c r="D114" s="50"/>
      <c r="E114" s="50"/>
      <c r="F114" s="50"/>
      <c r="G114" s="52"/>
    </row>
    <row r="115" spans="1:7" s="53" customFormat="1" x14ac:dyDescent="0.25">
      <c r="A115" s="51"/>
      <c r="B115" s="51"/>
      <c r="C115" s="50"/>
      <c r="D115" s="50"/>
      <c r="E115" s="50"/>
      <c r="F115" s="50"/>
      <c r="G115" s="52"/>
    </row>
    <row r="116" spans="1:7" s="53" customFormat="1" x14ac:dyDescent="0.25">
      <c r="A116" s="51"/>
      <c r="B116" s="51"/>
      <c r="C116" s="50"/>
      <c r="D116" s="50"/>
      <c r="E116" s="50"/>
      <c r="F116" s="50"/>
      <c r="G116" s="52"/>
    </row>
    <row r="117" spans="1:7" s="53" customFormat="1" x14ac:dyDescent="0.25">
      <c r="A117" s="51"/>
      <c r="B117" s="51"/>
      <c r="C117" s="50"/>
      <c r="D117" s="50"/>
      <c r="E117" s="50"/>
      <c r="F117" s="50"/>
      <c r="G117" s="52"/>
    </row>
    <row r="118" spans="1:7" s="53" customFormat="1" x14ac:dyDescent="0.25">
      <c r="A118" s="51"/>
      <c r="B118" s="51"/>
      <c r="C118" s="50"/>
      <c r="D118" s="50"/>
      <c r="E118" s="50"/>
      <c r="F118" s="50"/>
      <c r="G118" s="52"/>
    </row>
    <row r="119" spans="1:7" s="53" customFormat="1" x14ac:dyDescent="0.25">
      <c r="A119" s="51"/>
      <c r="B119" s="51"/>
      <c r="C119" s="50"/>
      <c r="D119" s="50"/>
      <c r="E119" s="50"/>
      <c r="F119" s="50"/>
      <c r="G119" s="52"/>
    </row>
    <row r="120" spans="1:7" s="53" customFormat="1" x14ac:dyDescent="0.25">
      <c r="A120" s="51"/>
      <c r="B120" s="51"/>
      <c r="C120" s="50"/>
      <c r="D120" s="50"/>
      <c r="E120" s="50"/>
      <c r="F120" s="50"/>
      <c r="G120" s="52"/>
    </row>
    <row r="121" spans="1:7" s="53" customFormat="1" x14ac:dyDescent="0.25">
      <c r="A121" s="51"/>
      <c r="B121" s="51"/>
      <c r="C121" s="50"/>
      <c r="D121" s="50"/>
      <c r="E121" s="50"/>
      <c r="F121" s="50"/>
      <c r="G121" s="52"/>
    </row>
    <row r="122" spans="1:7" s="53" customFormat="1" x14ac:dyDescent="0.25">
      <c r="A122" s="51"/>
      <c r="B122" s="51"/>
      <c r="C122" s="50"/>
      <c r="D122" s="50"/>
      <c r="E122" s="50"/>
      <c r="F122" s="50"/>
      <c r="G122" s="52"/>
    </row>
    <row r="123" spans="1:7" s="53" customFormat="1" x14ac:dyDescent="0.25">
      <c r="A123" s="51"/>
      <c r="B123" s="51"/>
      <c r="C123" s="50"/>
      <c r="D123" s="50"/>
      <c r="E123" s="50"/>
      <c r="F123" s="50"/>
      <c r="G123" s="52"/>
    </row>
    <row r="124" spans="1:7" s="53" customFormat="1" x14ac:dyDescent="0.25">
      <c r="A124" s="51"/>
      <c r="B124" s="51"/>
      <c r="C124" s="50"/>
      <c r="D124" s="50"/>
      <c r="E124" s="50"/>
      <c r="F124" s="50"/>
      <c r="G124" s="52"/>
    </row>
    <row r="125" spans="1:7" s="53" customFormat="1" x14ac:dyDescent="0.25">
      <c r="A125" s="51"/>
      <c r="B125" s="51"/>
      <c r="C125" s="50"/>
      <c r="D125" s="50"/>
      <c r="E125" s="50"/>
      <c r="F125" s="50"/>
      <c r="G125" s="52"/>
    </row>
    <row r="126" spans="1:7" s="53" customFormat="1" x14ac:dyDescent="0.25">
      <c r="A126" s="51"/>
      <c r="B126" s="51"/>
      <c r="C126" s="50"/>
      <c r="D126" s="50"/>
      <c r="E126" s="50"/>
      <c r="F126" s="50"/>
      <c r="G126" s="52"/>
    </row>
    <row r="127" spans="1:7" s="53" customFormat="1" x14ac:dyDescent="0.25">
      <c r="A127" s="51"/>
      <c r="B127" s="51"/>
      <c r="C127" s="50"/>
      <c r="D127" s="50"/>
      <c r="E127" s="50"/>
      <c r="F127" s="50"/>
      <c r="G127" s="52"/>
    </row>
    <row r="128" spans="1:7" s="53" customFormat="1" x14ac:dyDescent="0.25">
      <c r="A128" s="51"/>
      <c r="B128" s="51"/>
      <c r="C128" s="50"/>
      <c r="D128" s="50"/>
      <c r="E128" s="50"/>
      <c r="F128" s="50"/>
      <c r="G128" s="52"/>
    </row>
    <row r="129" spans="1:7" s="53" customFormat="1" x14ac:dyDescent="0.25">
      <c r="A129" s="51"/>
      <c r="B129" s="51"/>
      <c r="C129" s="50"/>
      <c r="D129" s="50"/>
      <c r="E129" s="50"/>
      <c r="F129" s="50"/>
      <c r="G129" s="52"/>
    </row>
    <row r="130" spans="1:7" s="53" customFormat="1" x14ac:dyDescent="0.25">
      <c r="A130" s="51"/>
      <c r="B130" s="51"/>
      <c r="C130" s="50"/>
      <c r="D130" s="50"/>
      <c r="E130" s="50"/>
      <c r="F130" s="50"/>
      <c r="G130" s="52"/>
    </row>
    <row r="131" spans="1:7" s="53" customFormat="1" x14ac:dyDescent="0.25">
      <c r="A131" s="51"/>
      <c r="B131" s="51"/>
      <c r="C131" s="50"/>
      <c r="D131" s="50"/>
      <c r="E131" s="50"/>
      <c r="F131" s="50"/>
      <c r="G131" s="52"/>
    </row>
    <row r="132" spans="1:7" s="53" customFormat="1" x14ac:dyDescent="0.25">
      <c r="A132" s="51"/>
      <c r="B132" s="51"/>
      <c r="C132" s="50"/>
      <c r="D132" s="50"/>
      <c r="E132" s="50"/>
      <c r="F132" s="50"/>
      <c r="G132" s="52"/>
    </row>
    <row r="133" spans="1:7" s="53" customFormat="1" x14ac:dyDescent="0.25">
      <c r="A133" s="51"/>
      <c r="B133" s="51"/>
      <c r="C133" s="50"/>
      <c r="D133" s="50"/>
      <c r="E133" s="50"/>
      <c r="F133" s="50"/>
      <c r="G133" s="52"/>
    </row>
    <row r="134" spans="1:7" s="53" customFormat="1" x14ac:dyDescent="0.25">
      <c r="A134" s="51"/>
      <c r="B134" s="51"/>
      <c r="C134" s="50"/>
      <c r="D134" s="50"/>
      <c r="E134" s="50"/>
      <c r="F134" s="50"/>
      <c r="G134" s="52"/>
    </row>
    <row r="135" spans="1:7" s="53" customFormat="1" x14ac:dyDescent="0.25">
      <c r="A135" s="51"/>
      <c r="B135" s="51"/>
      <c r="C135" s="50"/>
      <c r="D135" s="50"/>
      <c r="E135" s="50"/>
      <c r="F135" s="50"/>
      <c r="G135" s="52"/>
    </row>
    <row r="136" spans="1:7" s="53" customFormat="1" x14ac:dyDescent="0.25">
      <c r="A136" s="51"/>
      <c r="B136" s="51"/>
      <c r="C136" s="50"/>
      <c r="D136" s="50"/>
      <c r="E136" s="50"/>
      <c r="F136" s="50"/>
      <c r="G136" s="52"/>
    </row>
    <row r="137" spans="1:7" s="53" customFormat="1" x14ac:dyDescent="0.25">
      <c r="A137" s="51"/>
      <c r="B137" s="51"/>
      <c r="C137" s="50"/>
      <c r="D137" s="50"/>
      <c r="E137" s="50"/>
      <c r="F137" s="50"/>
      <c r="G137" s="52"/>
    </row>
    <row r="138" spans="1:7" s="53" customFormat="1" x14ac:dyDescent="0.25">
      <c r="A138" s="51"/>
      <c r="B138" s="51"/>
      <c r="C138" s="50"/>
      <c r="D138" s="50"/>
      <c r="E138" s="50"/>
      <c r="F138" s="50"/>
      <c r="G138" s="52"/>
    </row>
    <row r="139" spans="1:7" s="53" customFormat="1" x14ac:dyDescent="0.25">
      <c r="A139" s="51"/>
      <c r="B139" s="51"/>
      <c r="C139" s="50"/>
      <c r="D139" s="50"/>
      <c r="E139" s="50"/>
      <c r="F139" s="50"/>
      <c r="G139" s="52"/>
    </row>
    <row r="140" spans="1:7" s="53" customFormat="1" x14ac:dyDescent="0.25">
      <c r="A140" s="51"/>
      <c r="B140" s="51"/>
      <c r="C140" s="50"/>
      <c r="D140" s="50"/>
      <c r="E140" s="50"/>
      <c r="F140" s="50"/>
      <c r="G140" s="52"/>
    </row>
    <row r="141" spans="1:7" s="53" customFormat="1" x14ac:dyDescent="0.25">
      <c r="A141" s="51"/>
      <c r="B141" s="51"/>
      <c r="C141" s="50"/>
      <c r="D141" s="50"/>
      <c r="E141" s="50"/>
      <c r="F141" s="50"/>
      <c r="G141" s="52"/>
    </row>
    <row r="142" spans="1:7" s="53" customFormat="1" x14ac:dyDescent="0.25">
      <c r="A142" s="51"/>
      <c r="B142" s="51"/>
      <c r="C142" s="50"/>
      <c r="D142" s="50"/>
      <c r="E142" s="50"/>
      <c r="F142" s="50"/>
      <c r="G142" s="52"/>
    </row>
    <row r="143" spans="1:7" s="53" customFormat="1" x14ac:dyDescent="0.25">
      <c r="A143" s="51"/>
      <c r="B143" s="51"/>
      <c r="C143" s="50"/>
      <c r="D143" s="50"/>
      <c r="E143" s="50"/>
      <c r="F143" s="50"/>
      <c r="G143" s="52"/>
    </row>
    <row r="144" spans="1:7" s="53" customFormat="1" x14ac:dyDescent="0.25">
      <c r="A144" s="51"/>
      <c r="B144" s="51"/>
      <c r="C144" s="50"/>
      <c r="D144" s="50"/>
      <c r="E144" s="50"/>
      <c r="F144" s="50"/>
      <c r="G144" s="52"/>
    </row>
    <row r="145" spans="1:7" s="53" customFormat="1" x14ac:dyDescent="0.25">
      <c r="A145" s="51"/>
      <c r="B145" s="51"/>
      <c r="C145" s="50"/>
      <c r="D145" s="50"/>
      <c r="E145" s="50"/>
      <c r="F145" s="50"/>
      <c r="G145" s="52"/>
    </row>
    <row r="146" spans="1:7" s="53" customFormat="1" x14ac:dyDescent="0.25">
      <c r="A146" s="51"/>
      <c r="B146" s="51"/>
      <c r="C146" s="50"/>
      <c r="D146" s="50"/>
      <c r="E146" s="50"/>
      <c r="F146" s="50"/>
      <c r="G146" s="52"/>
    </row>
    <row r="147" spans="1:7" s="53" customFormat="1" x14ac:dyDescent="0.25">
      <c r="A147" s="51"/>
      <c r="B147" s="51"/>
      <c r="C147" s="50"/>
      <c r="D147" s="50"/>
      <c r="E147" s="50"/>
      <c r="F147" s="50"/>
      <c r="G147" s="52"/>
    </row>
    <row r="148" spans="1:7" s="53" customFormat="1" x14ac:dyDescent="0.25">
      <c r="A148" s="51"/>
      <c r="B148" s="51"/>
      <c r="C148" s="50"/>
      <c r="D148" s="50"/>
      <c r="E148" s="50"/>
      <c r="F148" s="50"/>
      <c r="G148" s="52"/>
    </row>
    <row r="149" spans="1:7" s="53" customFormat="1" x14ac:dyDescent="0.25">
      <c r="A149" s="51"/>
      <c r="B149" s="51"/>
      <c r="C149" s="50"/>
      <c r="D149" s="50"/>
      <c r="E149" s="50"/>
      <c r="F149" s="50"/>
      <c r="G149" s="52"/>
    </row>
    <row r="150" spans="1:7" s="53" customFormat="1" x14ac:dyDescent="0.25">
      <c r="A150" s="51"/>
      <c r="B150" s="51"/>
      <c r="C150" s="50"/>
      <c r="D150" s="50"/>
      <c r="E150" s="50"/>
      <c r="F150" s="50"/>
      <c r="G150" s="52"/>
    </row>
    <row r="151" spans="1:7" s="53" customFormat="1" x14ac:dyDescent="0.25">
      <c r="A151" s="51"/>
      <c r="B151" s="51"/>
      <c r="C151" s="50"/>
      <c r="D151" s="50"/>
      <c r="E151" s="50"/>
      <c r="F151" s="50"/>
      <c r="G151" s="52"/>
    </row>
    <row r="152" spans="1:7" s="53" customFormat="1" x14ac:dyDescent="0.25">
      <c r="A152" s="51"/>
      <c r="B152" s="51"/>
      <c r="C152" s="50"/>
      <c r="D152" s="50"/>
      <c r="E152" s="50"/>
      <c r="F152" s="50"/>
      <c r="G152" s="52"/>
    </row>
    <row r="153" spans="1:7" s="53" customFormat="1" x14ac:dyDescent="0.25">
      <c r="A153" s="51"/>
      <c r="B153" s="51"/>
      <c r="C153" s="50"/>
      <c r="D153" s="50"/>
      <c r="E153" s="50"/>
      <c r="F153" s="50"/>
      <c r="G153" s="52"/>
    </row>
    <row r="154" spans="1:7" s="53" customFormat="1" x14ac:dyDescent="0.25">
      <c r="A154" s="51"/>
      <c r="B154" s="51"/>
      <c r="C154" s="50"/>
      <c r="D154" s="50"/>
      <c r="E154" s="50"/>
      <c r="F154" s="50"/>
      <c r="G154" s="52"/>
    </row>
    <row r="155" spans="1:7" s="53" customFormat="1" x14ac:dyDescent="0.25">
      <c r="A155" s="51"/>
      <c r="B155" s="51"/>
      <c r="C155" s="50"/>
      <c r="D155" s="50"/>
      <c r="E155" s="50"/>
      <c r="F155" s="50"/>
      <c r="G155" s="52"/>
    </row>
    <row r="156" spans="1:7" s="53" customFormat="1" x14ac:dyDescent="0.25">
      <c r="A156" s="51"/>
      <c r="B156" s="51"/>
      <c r="C156" s="50"/>
      <c r="D156" s="50"/>
      <c r="E156" s="50"/>
      <c r="F156" s="50"/>
      <c r="G156" s="52"/>
    </row>
    <row r="157" spans="1:7" s="53" customFormat="1" x14ac:dyDescent="0.25">
      <c r="A157" s="51"/>
      <c r="B157" s="51"/>
      <c r="C157" s="50"/>
      <c r="D157" s="50"/>
      <c r="E157" s="50"/>
      <c r="F157" s="50"/>
      <c r="G157" s="52"/>
    </row>
    <row r="158" spans="1:7" s="53" customFormat="1" x14ac:dyDescent="0.25">
      <c r="A158" s="51"/>
      <c r="B158" s="51"/>
      <c r="C158" s="50"/>
      <c r="D158" s="50"/>
      <c r="E158" s="50"/>
      <c r="F158" s="50"/>
      <c r="G158" s="52"/>
    </row>
    <row r="159" spans="1:7" s="53" customFormat="1" x14ac:dyDescent="0.25">
      <c r="A159" s="51"/>
      <c r="B159" s="51"/>
      <c r="C159" s="50"/>
      <c r="D159" s="50"/>
      <c r="E159" s="50"/>
      <c r="F159" s="50"/>
      <c r="G159" s="52"/>
    </row>
    <row r="160" spans="1:7" s="53" customFormat="1" x14ac:dyDescent="0.25">
      <c r="A160" s="51"/>
      <c r="B160" s="51"/>
      <c r="C160" s="50"/>
      <c r="D160" s="50"/>
      <c r="E160" s="50"/>
      <c r="F160" s="50"/>
      <c r="G160" s="52"/>
    </row>
    <row r="161" spans="1:7" s="53" customFormat="1" x14ac:dyDescent="0.25">
      <c r="A161" s="51"/>
      <c r="B161" s="51"/>
      <c r="C161" s="50"/>
      <c r="D161" s="50"/>
      <c r="E161" s="50"/>
      <c r="F161" s="50"/>
      <c r="G161" s="52"/>
    </row>
    <row r="162" spans="1:7" s="53" customFormat="1" x14ac:dyDescent="0.25">
      <c r="A162" s="51"/>
      <c r="B162" s="51"/>
      <c r="C162" s="50"/>
      <c r="D162" s="50"/>
      <c r="E162" s="50"/>
      <c r="F162" s="50"/>
      <c r="G162" s="52"/>
    </row>
    <row r="163" spans="1:7" s="53" customFormat="1" x14ac:dyDescent="0.25">
      <c r="A163" s="51"/>
      <c r="B163" s="51"/>
      <c r="C163" s="50"/>
      <c r="D163" s="50"/>
      <c r="E163" s="50"/>
      <c r="F163" s="50"/>
      <c r="G163" s="52"/>
    </row>
    <row r="164" spans="1:7" s="53" customFormat="1" x14ac:dyDescent="0.25">
      <c r="A164" s="51"/>
      <c r="B164" s="51"/>
      <c r="C164" s="50"/>
      <c r="D164" s="50"/>
      <c r="E164" s="50"/>
      <c r="F164" s="50"/>
      <c r="G164" s="52"/>
    </row>
    <row r="165" spans="1:7" s="53" customFormat="1" x14ac:dyDescent="0.25">
      <c r="A165" s="51"/>
      <c r="B165" s="51"/>
      <c r="C165" s="50"/>
      <c r="D165" s="50"/>
      <c r="E165" s="50"/>
      <c r="F165" s="50"/>
      <c r="G165" s="52"/>
    </row>
    <row r="166" spans="1:7" s="53" customFormat="1" x14ac:dyDescent="0.25">
      <c r="A166" s="51"/>
      <c r="B166" s="51"/>
      <c r="C166" s="50"/>
      <c r="D166" s="50"/>
      <c r="E166" s="50"/>
      <c r="F166" s="50"/>
      <c r="G166" s="52"/>
    </row>
    <row r="167" spans="1:7" s="53" customFormat="1" x14ac:dyDescent="0.25">
      <c r="A167" s="51"/>
      <c r="B167" s="51"/>
      <c r="C167" s="50"/>
      <c r="D167" s="50"/>
      <c r="E167" s="50"/>
      <c r="F167" s="50"/>
      <c r="G167" s="52"/>
    </row>
    <row r="168" spans="1:7" s="53" customFormat="1" x14ac:dyDescent="0.25">
      <c r="A168" s="51"/>
      <c r="B168" s="51"/>
      <c r="C168" s="50"/>
      <c r="D168" s="50"/>
      <c r="E168" s="50"/>
      <c r="F168" s="50"/>
      <c r="G168" s="52"/>
    </row>
    <row r="169" spans="1:7" s="53" customFormat="1" x14ac:dyDescent="0.25">
      <c r="A169" s="51"/>
      <c r="B169" s="51"/>
      <c r="C169" s="50"/>
      <c r="D169" s="50"/>
      <c r="E169" s="50"/>
      <c r="F169" s="50"/>
      <c r="G169" s="52"/>
    </row>
    <row r="170" spans="1:7" s="53" customFormat="1" x14ac:dyDescent="0.25">
      <c r="A170" s="51"/>
      <c r="B170" s="51"/>
      <c r="C170" s="50"/>
      <c r="D170" s="50"/>
      <c r="E170" s="50"/>
      <c r="F170" s="50"/>
      <c r="G170" s="52"/>
    </row>
    <row r="171" spans="1:7" s="53" customFormat="1" x14ac:dyDescent="0.25">
      <c r="A171" s="51"/>
      <c r="B171" s="51"/>
      <c r="C171" s="50"/>
      <c r="D171" s="50"/>
      <c r="E171" s="50"/>
      <c r="F171" s="50"/>
      <c r="G171" s="52"/>
    </row>
    <row r="172" spans="1:7" s="53" customFormat="1" x14ac:dyDescent="0.25">
      <c r="A172" s="51"/>
      <c r="B172" s="51"/>
      <c r="C172" s="50"/>
      <c r="D172" s="50"/>
      <c r="E172" s="50"/>
      <c r="F172" s="50"/>
      <c r="G172" s="52"/>
    </row>
    <row r="173" spans="1:7" s="53" customFormat="1" x14ac:dyDescent="0.25">
      <c r="A173" s="51"/>
      <c r="B173" s="51"/>
      <c r="C173" s="50"/>
      <c r="D173" s="50"/>
      <c r="E173" s="50"/>
      <c r="F173" s="50"/>
      <c r="G173" s="52"/>
    </row>
    <row r="174" spans="1:7" s="53" customFormat="1" x14ac:dyDescent="0.25">
      <c r="A174" s="51"/>
      <c r="B174" s="51"/>
      <c r="C174" s="50"/>
      <c r="D174" s="50"/>
      <c r="E174" s="50"/>
      <c r="F174" s="50"/>
      <c r="G174" s="52"/>
    </row>
    <row r="175" spans="1:7" s="53" customFormat="1" x14ac:dyDescent="0.25">
      <c r="A175" s="51"/>
      <c r="B175" s="51"/>
      <c r="C175" s="50"/>
      <c r="D175" s="50"/>
      <c r="E175" s="50"/>
      <c r="F175" s="50"/>
      <c r="G175" s="52"/>
    </row>
    <row r="176" spans="1:7" s="53" customFormat="1" x14ac:dyDescent="0.25">
      <c r="A176" s="51"/>
      <c r="B176" s="51"/>
      <c r="C176" s="50"/>
      <c r="D176" s="50"/>
      <c r="E176" s="50"/>
      <c r="F176" s="50"/>
      <c r="G176" s="52"/>
    </row>
    <row r="177" spans="1:7" s="53" customFormat="1" x14ac:dyDescent="0.25">
      <c r="A177" s="51"/>
      <c r="B177" s="51"/>
      <c r="C177" s="50"/>
      <c r="D177" s="50"/>
      <c r="E177" s="50"/>
      <c r="F177" s="50"/>
      <c r="G177" s="52"/>
    </row>
    <row r="178" spans="1:7" s="53" customFormat="1" x14ac:dyDescent="0.25">
      <c r="A178" s="51"/>
      <c r="B178" s="51"/>
      <c r="C178" s="50"/>
      <c r="D178" s="50"/>
      <c r="E178" s="50"/>
      <c r="F178" s="50"/>
      <c r="G178" s="52"/>
    </row>
    <row r="179" spans="1:7" s="53" customFormat="1" x14ac:dyDescent="0.25">
      <c r="A179" s="51"/>
      <c r="B179" s="51"/>
      <c r="C179" s="50"/>
      <c r="D179" s="50"/>
      <c r="E179" s="50"/>
      <c r="F179" s="50"/>
      <c r="G179" s="52"/>
    </row>
    <row r="180" spans="1:7" s="53" customFormat="1" x14ac:dyDescent="0.25">
      <c r="A180" s="51"/>
      <c r="B180" s="51"/>
      <c r="C180" s="50"/>
      <c r="D180" s="50"/>
      <c r="E180" s="50"/>
      <c r="F180" s="50"/>
      <c r="G180" s="52"/>
    </row>
    <row r="181" spans="1:7" s="53" customFormat="1" x14ac:dyDescent="0.25">
      <c r="A181" s="51"/>
      <c r="B181" s="51"/>
      <c r="C181" s="50"/>
      <c r="D181" s="50"/>
      <c r="E181" s="50"/>
      <c r="F181" s="50"/>
      <c r="G181" s="52"/>
    </row>
    <row r="182" spans="1:7" s="53" customFormat="1" x14ac:dyDescent="0.25">
      <c r="A182" s="51"/>
      <c r="B182" s="51"/>
      <c r="C182" s="50"/>
      <c r="D182" s="50"/>
      <c r="E182" s="50"/>
      <c r="F182" s="50"/>
      <c r="G182" s="52"/>
    </row>
    <row r="183" spans="1:7" s="53" customFormat="1" x14ac:dyDescent="0.25">
      <c r="A183" s="51"/>
      <c r="B183" s="51"/>
      <c r="C183" s="50"/>
      <c r="D183" s="50"/>
      <c r="E183" s="50"/>
      <c r="F183" s="50"/>
      <c r="G183" s="52"/>
    </row>
    <row r="184" spans="1:7" s="53" customFormat="1" x14ac:dyDescent="0.25">
      <c r="A184" s="51"/>
      <c r="B184" s="51"/>
      <c r="C184" s="50"/>
      <c r="D184" s="50"/>
      <c r="E184" s="50"/>
      <c r="F184" s="50"/>
      <c r="G184" s="52"/>
    </row>
    <row r="185" spans="1:7" s="53" customFormat="1" x14ac:dyDescent="0.25">
      <c r="A185" s="51"/>
      <c r="B185" s="51"/>
      <c r="C185" s="50"/>
      <c r="D185" s="50"/>
      <c r="E185" s="50"/>
      <c r="F185" s="50"/>
      <c r="G185" s="52"/>
    </row>
    <row r="186" spans="1:7" s="53" customFormat="1" x14ac:dyDescent="0.25">
      <c r="A186" s="51"/>
      <c r="B186" s="51"/>
      <c r="C186" s="50"/>
      <c r="D186" s="50"/>
      <c r="E186" s="50"/>
      <c r="F186" s="50"/>
      <c r="G186" s="52"/>
    </row>
    <row r="187" spans="1:7" s="53" customFormat="1" x14ac:dyDescent="0.25">
      <c r="A187" s="51"/>
      <c r="B187" s="51"/>
      <c r="C187" s="50"/>
      <c r="D187" s="50"/>
      <c r="E187" s="50"/>
      <c r="F187" s="50"/>
      <c r="G187" s="52"/>
    </row>
    <row r="188" spans="1:7" s="53" customFormat="1" x14ac:dyDescent="0.25">
      <c r="A188" s="51"/>
      <c r="B188" s="51"/>
      <c r="C188" s="50"/>
      <c r="D188" s="50"/>
      <c r="E188" s="50"/>
      <c r="F188" s="50"/>
      <c r="G188" s="52"/>
    </row>
    <row r="189" spans="1:7" s="53" customFormat="1" x14ac:dyDescent="0.25">
      <c r="A189" s="51"/>
      <c r="B189" s="51"/>
      <c r="C189" s="50"/>
      <c r="D189" s="50"/>
      <c r="E189" s="50"/>
      <c r="F189" s="50"/>
      <c r="G189" s="52"/>
    </row>
    <row r="190" spans="1:7" s="53" customFormat="1" x14ac:dyDescent="0.25">
      <c r="A190" s="51"/>
      <c r="B190" s="51"/>
      <c r="C190" s="50"/>
      <c r="D190" s="50"/>
      <c r="E190" s="50"/>
      <c r="F190" s="50"/>
      <c r="G190" s="52"/>
    </row>
    <row r="191" spans="1:7" s="53" customFormat="1" x14ac:dyDescent="0.25">
      <c r="A191" s="51"/>
      <c r="B191" s="51"/>
      <c r="C191" s="50"/>
      <c r="D191" s="50"/>
      <c r="E191" s="50"/>
      <c r="F191" s="50"/>
      <c r="G191" s="52"/>
    </row>
    <row r="192" spans="1:7" s="53" customFormat="1" x14ac:dyDescent="0.25">
      <c r="A192" s="51"/>
      <c r="B192" s="51"/>
      <c r="C192" s="50"/>
      <c r="D192" s="50"/>
      <c r="E192" s="50"/>
      <c r="F192" s="50"/>
      <c r="G192" s="52"/>
    </row>
    <row r="193" spans="1:7" s="53" customFormat="1" x14ac:dyDescent="0.25">
      <c r="A193" s="51"/>
      <c r="B193" s="51"/>
      <c r="C193" s="50"/>
      <c r="D193" s="50"/>
      <c r="E193" s="50"/>
      <c r="F193" s="50"/>
      <c r="G193" s="52"/>
    </row>
    <row r="194" spans="1:7" s="53" customFormat="1" x14ac:dyDescent="0.25">
      <c r="A194" s="51"/>
      <c r="B194" s="51"/>
      <c r="C194" s="50"/>
      <c r="D194" s="50"/>
      <c r="E194" s="50"/>
      <c r="F194" s="50"/>
      <c r="G194" s="52"/>
    </row>
    <row r="195" spans="1:7" s="53" customFormat="1" x14ac:dyDescent="0.25">
      <c r="A195" s="51"/>
      <c r="B195" s="51"/>
      <c r="C195" s="50"/>
      <c r="D195" s="50"/>
      <c r="E195" s="50"/>
      <c r="F195" s="50"/>
      <c r="G195" s="52"/>
    </row>
    <row r="196" spans="1:7" s="53" customFormat="1" x14ac:dyDescent="0.25">
      <c r="A196" s="51"/>
      <c r="B196" s="51"/>
      <c r="C196" s="50"/>
      <c r="D196" s="50"/>
      <c r="E196" s="50"/>
      <c r="F196" s="50"/>
      <c r="G196" s="52"/>
    </row>
    <row r="197" spans="1:7" s="53" customFormat="1" x14ac:dyDescent="0.25">
      <c r="A197" s="51"/>
      <c r="B197" s="51"/>
      <c r="C197" s="50"/>
      <c r="D197" s="50"/>
      <c r="E197" s="50"/>
      <c r="F197" s="50"/>
      <c r="G197" s="52"/>
    </row>
    <row r="198" spans="1:7" s="53" customFormat="1" x14ac:dyDescent="0.25">
      <c r="A198" s="51"/>
      <c r="B198" s="51"/>
      <c r="C198" s="50"/>
      <c r="D198" s="50"/>
      <c r="E198" s="50"/>
      <c r="F198" s="50"/>
      <c r="G198" s="52"/>
    </row>
    <row r="199" spans="1:7" s="53" customFormat="1" x14ac:dyDescent="0.25">
      <c r="A199" s="51"/>
      <c r="B199" s="51"/>
      <c r="C199" s="50"/>
      <c r="D199" s="50"/>
      <c r="E199" s="50"/>
      <c r="F199" s="50"/>
      <c r="G199" s="52"/>
    </row>
    <row r="200" spans="1:7" s="53" customFormat="1" x14ac:dyDescent="0.25">
      <c r="A200" s="51"/>
      <c r="B200" s="51"/>
      <c r="C200" s="50"/>
      <c r="D200" s="50"/>
      <c r="E200" s="50"/>
      <c r="F200" s="50"/>
      <c r="G200" s="52"/>
    </row>
    <row r="201" spans="1:7" s="53" customFormat="1" x14ac:dyDescent="0.25">
      <c r="A201" s="51"/>
      <c r="B201" s="51"/>
      <c r="C201" s="50"/>
      <c r="D201" s="50"/>
      <c r="E201" s="50"/>
      <c r="F201" s="50"/>
      <c r="G201" s="52"/>
    </row>
    <row r="202" spans="1:7" s="53" customFormat="1" x14ac:dyDescent="0.25">
      <c r="A202" s="51"/>
      <c r="B202" s="51"/>
      <c r="C202" s="50"/>
      <c r="D202" s="50"/>
      <c r="E202" s="50"/>
      <c r="F202" s="50"/>
      <c r="G202" s="52"/>
    </row>
    <row r="203" spans="1:7" s="53" customFormat="1" x14ac:dyDescent="0.25">
      <c r="A203" s="51"/>
      <c r="B203" s="51"/>
      <c r="C203" s="50"/>
      <c r="D203" s="50"/>
      <c r="E203" s="50"/>
      <c r="F203" s="50"/>
      <c r="G203" s="52"/>
    </row>
    <row r="204" spans="1:7" s="53" customFormat="1" x14ac:dyDescent="0.25">
      <c r="A204" s="51"/>
      <c r="B204" s="51"/>
      <c r="C204" s="50"/>
      <c r="D204" s="50"/>
      <c r="E204" s="50"/>
      <c r="F204" s="50"/>
      <c r="G204" s="52"/>
    </row>
    <row r="205" spans="1:7" s="53" customFormat="1" x14ac:dyDescent="0.25">
      <c r="A205" s="51"/>
      <c r="B205" s="51"/>
      <c r="C205" s="50"/>
      <c r="D205" s="50"/>
      <c r="E205" s="50"/>
      <c r="F205" s="50"/>
      <c r="G205" s="52"/>
    </row>
    <row r="206" spans="1:7" s="53" customFormat="1" x14ac:dyDescent="0.25">
      <c r="A206" s="51"/>
      <c r="B206" s="51"/>
      <c r="C206" s="50"/>
      <c r="D206" s="50"/>
      <c r="E206" s="50"/>
      <c r="F206" s="50"/>
      <c r="G206" s="52"/>
    </row>
    <row r="207" spans="1:7" s="53" customFormat="1" x14ac:dyDescent="0.25">
      <c r="A207" s="51"/>
      <c r="B207" s="51"/>
      <c r="C207" s="50"/>
      <c r="D207" s="50"/>
      <c r="E207" s="50"/>
      <c r="F207" s="50"/>
      <c r="G207" s="52"/>
    </row>
    <row r="208" spans="1:7" s="53" customFormat="1" x14ac:dyDescent="0.25">
      <c r="A208" s="51"/>
      <c r="B208" s="51"/>
      <c r="C208" s="50"/>
      <c r="D208" s="50"/>
      <c r="E208" s="50"/>
      <c r="F208" s="50"/>
      <c r="G208" s="52"/>
    </row>
    <row r="209" spans="1:7" s="53" customFormat="1" x14ac:dyDescent="0.25">
      <c r="A209" s="51"/>
      <c r="B209" s="51"/>
      <c r="C209" s="50"/>
      <c r="D209" s="50"/>
      <c r="E209" s="50"/>
      <c r="F209" s="50"/>
      <c r="G209" s="52"/>
    </row>
    <row r="210" spans="1:7" s="53" customFormat="1" x14ac:dyDescent="0.25">
      <c r="A210" s="51"/>
      <c r="B210" s="51"/>
      <c r="C210" s="50"/>
      <c r="D210" s="50"/>
      <c r="E210" s="50"/>
      <c r="F210" s="50"/>
      <c r="G210" s="52"/>
    </row>
    <row r="211" spans="1:7" s="53" customFormat="1" x14ac:dyDescent="0.25">
      <c r="A211" s="51"/>
      <c r="B211" s="51"/>
      <c r="C211" s="50"/>
      <c r="D211" s="50"/>
      <c r="E211" s="50"/>
      <c r="F211" s="50"/>
      <c r="G211" s="52"/>
    </row>
    <row r="212" spans="1:7" s="53" customFormat="1" x14ac:dyDescent="0.25">
      <c r="A212" s="51"/>
      <c r="B212" s="51"/>
      <c r="C212" s="50"/>
      <c r="D212" s="50"/>
      <c r="E212" s="50"/>
      <c r="F212" s="50"/>
      <c r="G212" s="52"/>
    </row>
    <row r="213" spans="1:7" s="53" customFormat="1" x14ac:dyDescent="0.25">
      <c r="A213" s="51"/>
      <c r="B213" s="51"/>
      <c r="C213" s="50"/>
      <c r="D213" s="50"/>
      <c r="E213" s="50"/>
      <c r="F213" s="50"/>
      <c r="G213" s="52"/>
    </row>
    <row r="214" spans="1:7" s="53" customFormat="1" x14ac:dyDescent="0.25">
      <c r="A214" s="51"/>
      <c r="B214" s="51"/>
      <c r="C214" s="50"/>
      <c r="D214" s="50"/>
      <c r="E214" s="50"/>
      <c r="F214" s="50"/>
      <c r="G214" s="52"/>
    </row>
    <row r="215" spans="1:7" s="53" customFormat="1" x14ac:dyDescent="0.25">
      <c r="A215" s="51"/>
      <c r="B215" s="51"/>
      <c r="C215" s="50"/>
      <c r="D215" s="50"/>
      <c r="E215" s="50"/>
      <c r="F215" s="50"/>
      <c r="G215" s="52"/>
    </row>
    <row r="216" spans="1:7" s="53" customFormat="1" x14ac:dyDescent="0.25">
      <c r="A216" s="51"/>
      <c r="B216" s="51"/>
      <c r="C216" s="50"/>
      <c r="D216" s="50"/>
      <c r="E216" s="50"/>
      <c r="F216" s="50"/>
      <c r="G216" s="52"/>
    </row>
    <row r="217" spans="1:7" s="53" customFormat="1" x14ac:dyDescent="0.25">
      <c r="A217" s="51"/>
      <c r="B217" s="51"/>
      <c r="C217" s="50"/>
      <c r="D217" s="50"/>
      <c r="E217" s="50"/>
      <c r="F217" s="50"/>
      <c r="G217" s="52"/>
    </row>
    <row r="218" spans="1:7" s="53" customFormat="1" x14ac:dyDescent="0.25">
      <c r="A218" s="51"/>
      <c r="B218" s="51"/>
      <c r="C218" s="50"/>
      <c r="D218" s="50"/>
      <c r="E218" s="50"/>
      <c r="F218" s="50"/>
      <c r="G218" s="52"/>
    </row>
    <row r="219" spans="1:7" s="53" customFormat="1" x14ac:dyDescent="0.25">
      <c r="A219" s="51"/>
      <c r="B219" s="51"/>
      <c r="C219" s="50"/>
      <c r="D219" s="50"/>
      <c r="E219" s="50"/>
      <c r="F219" s="50"/>
      <c r="G219" s="52"/>
    </row>
    <row r="220" spans="1:7" s="53" customFormat="1" x14ac:dyDescent="0.25">
      <c r="A220" s="51"/>
      <c r="B220" s="51"/>
      <c r="C220" s="50"/>
      <c r="D220" s="50"/>
      <c r="E220" s="50"/>
      <c r="F220" s="50"/>
      <c r="G220" s="52"/>
    </row>
    <row r="221" spans="1:7" s="53" customFormat="1" x14ac:dyDescent="0.25">
      <c r="A221" s="51"/>
      <c r="B221" s="51"/>
      <c r="C221" s="50"/>
      <c r="D221" s="50"/>
      <c r="E221" s="50"/>
      <c r="F221" s="50"/>
      <c r="G221" s="52"/>
    </row>
    <row r="222" spans="1:7" s="53" customFormat="1" x14ac:dyDescent="0.25">
      <c r="A222" s="51"/>
      <c r="B222" s="51"/>
      <c r="C222" s="50"/>
      <c r="D222" s="50"/>
      <c r="E222" s="50"/>
      <c r="F222" s="50"/>
      <c r="G222" s="52"/>
    </row>
    <row r="223" spans="1:7" s="53" customFormat="1" x14ac:dyDescent="0.25">
      <c r="A223" s="51"/>
      <c r="B223" s="51"/>
      <c r="C223" s="50"/>
      <c r="D223" s="50"/>
      <c r="E223" s="50"/>
      <c r="F223" s="50"/>
      <c r="G223" s="52"/>
    </row>
    <row r="224" spans="1:7" s="53" customFormat="1" x14ac:dyDescent="0.25">
      <c r="A224" s="51"/>
      <c r="B224" s="51"/>
      <c r="C224" s="50"/>
      <c r="D224" s="50"/>
      <c r="E224" s="50"/>
      <c r="F224" s="50"/>
      <c r="G224" s="52"/>
    </row>
    <row r="225" spans="1:7" s="53" customFormat="1" x14ac:dyDescent="0.25">
      <c r="A225" s="51"/>
      <c r="B225" s="51"/>
      <c r="C225" s="50"/>
      <c r="D225" s="50"/>
      <c r="E225" s="50"/>
      <c r="F225" s="50"/>
      <c r="G225" s="52"/>
    </row>
    <row r="226" spans="1:7" s="53" customFormat="1" x14ac:dyDescent="0.25">
      <c r="A226" s="51"/>
      <c r="B226" s="51"/>
      <c r="C226" s="50"/>
      <c r="D226" s="50"/>
      <c r="E226" s="50"/>
      <c r="F226" s="50"/>
      <c r="G226" s="52"/>
    </row>
    <row r="227" spans="1:7" s="53" customFormat="1" x14ac:dyDescent="0.25">
      <c r="A227" s="51"/>
      <c r="B227" s="51"/>
      <c r="C227" s="50"/>
      <c r="D227" s="50"/>
      <c r="E227" s="50"/>
      <c r="F227" s="50"/>
      <c r="G227" s="52"/>
    </row>
    <row r="228" spans="1:7" s="53" customFormat="1" x14ac:dyDescent="0.25">
      <c r="A228" s="51"/>
      <c r="B228" s="51"/>
      <c r="C228" s="50"/>
      <c r="D228" s="50"/>
      <c r="E228" s="50"/>
      <c r="F228" s="50"/>
      <c r="G228" s="52"/>
    </row>
    <row r="229" spans="1:7" s="53" customFormat="1" x14ac:dyDescent="0.25">
      <c r="A229" s="51"/>
      <c r="B229" s="51"/>
      <c r="C229" s="50"/>
      <c r="D229" s="50"/>
      <c r="E229" s="50"/>
      <c r="F229" s="50"/>
      <c r="G229" s="52"/>
    </row>
    <row r="230" spans="1:7" s="53" customFormat="1" x14ac:dyDescent="0.25">
      <c r="A230" s="51"/>
      <c r="B230" s="51"/>
      <c r="C230" s="50"/>
      <c r="D230" s="50"/>
      <c r="E230" s="50"/>
      <c r="F230" s="50"/>
      <c r="G230" s="52"/>
    </row>
    <row r="231" spans="1:7" s="53" customFormat="1" x14ac:dyDescent="0.25">
      <c r="A231" s="51"/>
      <c r="B231" s="51"/>
      <c r="C231" s="50"/>
      <c r="D231" s="50"/>
      <c r="E231" s="50"/>
      <c r="F231" s="50"/>
      <c r="G231" s="52"/>
    </row>
    <row r="232" spans="1:7" s="53" customFormat="1" x14ac:dyDescent="0.25">
      <c r="A232" s="51"/>
      <c r="B232" s="51"/>
      <c r="C232" s="50"/>
      <c r="D232" s="50"/>
      <c r="E232" s="50"/>
      <c r="F232" s="50"/>
      <c r="G232" s="52"/>
    </row>
    <row r="233" spans="1:7" s="53" customFormat="1" x14ac:dyDescent="0.25">
      <c r="A233" s="51"/>
      <c r="B233" s="51"/>
      <c r="C233" s="50"/>
      <c r="D233" s="50"/>
      <c r="E233" s="50"/>
      <c r="F233" s="50"/>
      <c r="G233" s="52"/>
    </row>
    <row r="234" spans="1:7" s="53" customFormat="1" x14ac:dyDescent="0.25">
      <c r="A234" s="51"/>
      <c r="B234" s="51"/>
      <c r="C234" s="50"/>
      <c r="D234" s="50"/>
      <c r="E234" s="50"/>
      <c r="F234" s="50"/>
      <c r="G234" s="52"/>
    </row>
    <row r="235" spans="1:7" s="53" customFormat="1" x14ac:dyDescent="0.25">
      <c r="A235" s="51"/>
      <c r="B235" s="51"/>
      <c r="C235" s="50"/>
      <c r="D235" s="50"/>
      <c r="E235" s="50"/>
      <c r="F235" s="50"/>
      <c r="G235" s="52"/>
    </row>
    <row r="236" spans="1:7" s="53" customFormat="1" x14ac:dyDescent="0.25">
      <c r="A236" s="51"/>
      <c r="B236" s="51"/>
      <c r="C236" s="50"/>
      <c r="D236" s="50"/>
      <c r="E236" s="50"/>
      <c r="F236" s="50"/>
      <c r="G236" s="52"/>
    </row>
    <row r="237" spans="1:7" s="53" customFormat="1" x14ac:dyDescent="0.25">
      <c r="A237" s="51"/>
      <c r="B237" s="51"/>
      <c r="C237" s="50"/>
      <c r="D237" s="50"/>
      <c r="E237" s="50"/>
      <c r="F237" s="50"/>
      <c r="G237" s="52"/>
    </row>
    <row r="238" spans="1:7" s="53" customFormat="1" x14ac:dyDescent="0.25">
      <c r="A238" s="51"/>
      <c r="B238" s="51"/>
      <c r="C238" s="50"/>
      <c r="D238" s="50"/>
      <c r="E238" s="50"/>
      <c r="F238" s="50"/>
      <c r="G238" s="52"/>
    </row>
    <row r="239" spans="1:7" s="53" customFormat="1" x14ac:dyDescent="0.25">
      <c r="A239" s="51"/>
      <c r="B239" s="51"/>
      <c r="C239" s="50"/>
      <c r="D239" s="50"/>
      <c r="E239" s="50"/>
      <c r="F239" s="50"/>
      <c r="G239" s="52"/>
    </row>
    <row r="240" spans="1:7" s="53" customFormat="1" x14ac:dyDescent="0.25">
      <c r="A240" s="51"/>
      <c r="B240" s="51"/>
      <c r="C240" s="50"/>
      <c r="D240" s="50"/>
      <c r="E240" s="50"/>
      <c r="F240" s="50"/>
      <c r="G240" s="52"/>
    </row>
    <row r="241" spans="1:7" s="53" customFormat="1" x14ac:dyDescent="0.25">
      <c r="A241" s="51"/>
      <c r="B241" s="51"/>
      <c r="C241" s="50"/>
      <c r="D241" s="50"/>
      <c r="E241" s="50"/>
      <c r="F241" s="50"/>
      <c r="G241" s="52"/>
    </row>
    <row r="242" spans="1:7" s="53" customFormat="1" x14ac:dyDescent="0.25">
      <c r="A242" s="51"/>
      <c r="B242" s="51"/>
      <c r="C242" s="50"/>
      <c r="D242" s="50"/>
      <c r="E242" s="50"/>
      <c r="F242" s="50"/>
      <c r="G242" s="52"/>
    </row>
    <row r="243" spans="1:7" s="53" customFormat="1" x14ac:dyDescent="0.25">
      <c r="A243" s="51"/>
      <c r="B243" s="51"/>
      <c r="C243" s="50"/>
      <c r="D243" s="50"/>
      <c r="E243" s="50"/>
      <c r="F243" s="50"/>
      <c r="G243" s="52"/>
    </row>
    <row r="244" spans="1:7" s="53" customFormat="1" x14ac:dyDescent="0.25">
      <c r="A244" s="51"/>
      <c r="B244" s="51"/>
      <c r="C244" s="50"/>
      <c r="D244" s="50"/>
      <c r="E244" s="50"/>
      <c r="F244" s="50"/>
      <c r="G244" s="52"/>
    </row>
    <row r="245" spans="1:7" s="53" customFormat="1" x14ac:dyDescent="0.25">
      <c r="A245" s="51"/>
      <c r="B245" s="51"/>
      <c r="C245" s="50"/>
      <c r="D245" s="50"/>
      <c r="E245" s="50"/>
      <c r="F245" s="50"/>
      <c r="G245" s="52"/>
    </row>
    <row r="246" spans="1:7" s="53" customFormat="1" x14ac:dyDescent="0.25">
      <c r="A246" s="51"/>
      <c r="B246" s="51"/>
      <c r="C246" s="50"/>
      <c r="D246" s="50"/>
      <c r="E246" s="50"/>
      <c r="F246" s="50"/>
      <c r="G246" s="52"/>
    </row>
    <row r="247" spans="1:7" s="53" customFormat="1" x14ac:dyDescent="0.25">
      <c r="A247" s="51"/>
      <c r="B247" s="51"/>
      <c r="C247" s="50"/>
      <c r="D247" s="50"/>
      <c r="E247" s="50"/>
      <c r="F247" s="50"/>
      <c r="G247" s="52"/>
    </row>
    <row r="248" spans="1:7" s="53" customFormat="1" x14ac:dyDescent="0.25">
      <c r="A248" s="51"/>
      <c r="B248" s="51"/>
      <c r="C248" s="50"/>
      <c r="D248" s="50"/>
      <c r="E248" s="50"/>
      <c r="F248" s="50"/>
      <c r="G248" s="52"/>
    </row>
    <row r="249" spans="1:7" s="53" customFormat="1" x14ac:dyDescent="0.25">
      <c r="A249" s="51"/>
      <c r="B249" s="51"/>
      <c r="C249" s="50"/>
      <c r="D249" s="50"/>
      <c r="E249" s="50"/>
      <c r="F249" s="50"/>
      <c r="G249" s="52"/>
    </row>
    <row r="250" spans="1:7" s="53" customFormat="1" x14ac:dyDescent="0.25">
      <c r="A250" s="51"/>
      <c r="B250" s="51"/>
      <c r="C250" s="50"/>
      <c r="D250" s="50"/>
      <c r="E250" s="50"/>
      <c r="F250" s="50"/>
      <c r="G250" s="52"/>
    </row>
    <row r="251" spans="1:7" s="53" customFormat="1" x14ac:dyDescent="0.25">
      <c r="A251" s="51"/>
      <c r="B251" s="51"/>
      <c r="C251" s="50"/>
      <c r="D251" s="50"/>
      <c r="E251" s="50"/>
      <c r="F251" s="50"/>
      <c r="G251" s="52"/>
    </row>
    <row r="252" spans="1:7" s="53" customFormat="1" x14ac:dyDescent="0.25">
      <c r="A252" s="51"/>
      <c r="B252" s="51"/>
      <c r="C252" s="50"/>
      <c r="D252" s="50"/>
      <c r="E252" s="50"/>
      <c r="F252" s="50"/>
      <c r="G252" s="52"/>
    </row>
    <row r="253" spans="1:7" s="53" customFormat="1" x14ac:dyDescent="0.25">
      <c r="A253" s="51"/>
      <c r="B253" s="51"/>
      <c r="C253" s="50"/>
      <c r="D253" s="50"/>
      <c r="E253" s="50"/>
      <c r="F253" s="50"/>
      <c r="G253" s="52"/>
    </row>
    <row r="254" spans="1:7" s="53" customFormat="1" x14ac:dyDescent="0.25">
      <c r="A254" s="51"/>
      <c r="B254" s="51"/>
      <c r="C254" s="50"/>
      <c r="D254" s="50"/>
      <c r="E254" s="50"/>
      <c r="F254" s="50"/>
      <c r="G254" s="52"/>
    </row>
    <row r="255" spans="1:7" s="53" customFormat="1" x14ac:dyDescent="0.25">
      <c r="A255" s="51"/>
      <c r="B255" s="51"/>
      <c r="C255" s="50"/>
      <c r="D255" s="50"/>
      <c r="E255" s="50"/>
      <c r="F255" s="50"/>
      <c r="G255" s="52"/>
    </row>
    <row r="256" spans="1:7" s="53" customFormat="1" x14ac:dyDescent="0.25">
      <c r="A256" s="51"/>
      <c r="B256" s="51"/>
      <c r="C256" s="50"/>
      <c r="D256" s="50"/>
      <c r="E256" s="50"/>
      <c r="F256" s="50"/>
      <c r="G256" s="52"/>
    </row>
    <row r="257" spans="1:7" s="53" customFormat="1" x14ac:dyDescent="0.25">
      <c r="A257" s="51"/>
      <c r="B257" s="51"/>
      <c r="C257" s="50"/>
      <c r="D257" s="50"/>
      <c r="E257" s="50"/>
      <c r="F257" s="50"/>
      <c r="G257" s="52"/>
    </row>
    <row r="258" spans="1:7" s="53" customFormat="1" x14ac:dyDescent="0.25">
      <c r="A258" s="51"/>
      <c r="B258" s="51"/>
      <c r="C258" s="50"/>
      <c r="D258" s="50"/>
      <c r="E258" s="50"/>
      <c r="F258" s="50"/>
      <c r="G258" s="52"/>
    </row>
    <row r="259" spans="1:7" s="53" customFormat="1" x14ac:dyDescent="0.25">
      <c r="A259" s="51"/>
      <c r="B259" s="51"/>
      <c r="C259" s="50"/>
      <c r="D259" s="50"/>
      <c r="E259" s="50"/>
      <c r="F259" s="50"/>
      <c r="G259" s="52"/>
    </row>
    <row r="260" spans="1:7" s="53" customFormat="1" x14ac:dyDescent="0.25">
      <c r="A260" s="51"/>
      <c r="B260" s="51"/>
      <c r="C260" s="50"/>
      <c r="D260" s="50"/>
      <c r="E260" s="50"/>
      <c r="F260" s="50"/>
      <c r="G260" s="52"/>
    </row>
    <row r="261" spans="1:7" s="53" customFormat="1" x14ac:dyDescent="0.25">
      <c r="A261" s="51"/>
      <c r="B261" s="51"/>
      <c r="C261" s="50"/>
      <c r="D261" s="50"/>
      <c r="E261" s="50"/>
      <c r="F261" s="50"/>
      <c r="G261" s="52"/>
    </row>
    <row r="262" spans="1:7" s="53" customFormat="1" x14ac:dyDescent="0.25">
      <c r="A262" s="51"/>
      <c r="B262" s="51"/>
      <c r="C262" s="50"/>
      <c r="D262" s="50"/>
      <c r="E262" s="50"/>
      <c r="F262" s="50"/>
      <c r="G262" s="52"/>
    </row>
    <row r="263" spans="1:7" s="53" customFormat="1" x14ac:dyDescent="0.25">
      <c r="A263" s="51"/>
      <c r="B263" s="51"/>
      <c r="C263" s="50"/>
      <c r="D263" s="50"/>
      <c r="E263" s="50"/>
      <c r="F263" s="50"/>
      <c r="G263" s="52"/>
    </row>
    <row r="264" spans="1:7" s="53" customFormat="1" x14ac:dyDescent="0.25">
      <c r="A264" s="51"/>
      <c r="B264" s="51"/>
      <c r="C264" s="50"/>
      <c r="D264" s="50"/>
      <c r="E264" s="50"/>
      <c r="F264" s="50"/>
      <c r="G264" s="52"/>
    </row>
    <row r="265" spans="1:7" s="53" customFormat="1" x14ac:dyDescent="0.25">
      <c r="A265" s="51"/>
      <c r="B265" s="51"/>
      <c r="C265" s="50"/>
      <c r="D265" s="50"/>
      <c r="E265" s="50"/>
      <c r="F265" s="50"/>
      <c r="G265" s="52"/>
    </row>
    <row r="266" spans="1:7" s="53" customFormat="1" x14ac:dyDescent="0.25">
      <c r="A266" s="51"/>
      <c r="B266" s="51"/>
      <c r="C266" s="50"/>
      <c r="D266" s="50"/>
      <c r="E266" s="50"/>
      <c r="F266" s="50"/>
      <c r="G266" s="52"/>
    </row>
    <row r="267" spans="1:7" s="53" customFormat="1" x14ac:dyDescent="0.25">
      <c r="A267" s="51"/>
      <c r="B267" s="51"/>
      <c r="C267" s="50"/>
      <c r="D267" s="50"/>
      <c r="E267" s="50"/>
      <c r="F267" s="50"/>
      <c r="G267" s="52"/>
    </row>
    <row r="268" spans="1:7" s="53" customFormat="1" x14ac:dyDescent="0.25">
      <c r="A268" s="51"/>
      <c r="B268" s="51"/>
      <c r="C268" s="50"/>
      <c r="D268" s="50"/>
      <c r="E268" s="50"/>
      <c r="F268" s="50"/>
      <c r="G268" s="52"/>
    </row>
    <row r="269" spans="1:7" s="53" customFormat="1" x14ac:dyDescent="0.25">
      <c r="A269" s="51"/>
      <c r="B269" s="51"/>
      <c r="C269" s="50"/>
      <c r="D269" s="50"/>
      <c r="E269" s="50"/>
      <c r="F269" s="50"/>
      <c r="G269" s="52"/>
    </row>
    <row r="270" spans="1:7" s="53" customFormat="1" x14ac:dyDescent="0.25">
      <c r="A270" s="51"/>
      <c r="B270" s="51"/>
      <c r="C270" s="50"/>
      <c r="D270" s="50"/>
      <c r="E270" s="50"/>
      <c r="F270" s="50"/>
      <c r="G270" s="52"/>
    </row>
    <row r="271" spans="1:7" s="53" customFormat="1" x14ac:dyDescent="0.25">
      <c r="A271" s="51"/>
      <c r="B271" s="51"/>
      <c r="C271" s="50"/>
      <c r="D271" s="50"/>
      <c r="E271" s="50"/>
      <c r="F271" s="50"/>
      <c r="G271" s="52"/>
    </row>
    <row r="272" spans="1:7" s="53" customFormat="1" x14ac:dyDescent="0.25">
      <c r="A272" s="51"/>
      <c r="B272" s="51"/>
      <c r="C272" s="50"/>
      <c r="D272" s="50"/>
      <c r="E272" s="50"/>
      <c r="F272" s="50"/>
      <c r="G272" s="52"/>
    </row>
    <row r="273" spans="1:7" s="53" customFormat="1" x14ac:dyDescent="0.25">
      <c r="A273" s="51"/>
      <c r="B273" s="51"/>
      <c r="C273" s="50"/>
      <c r="D273" s="50"/>
      <c r="E273" s="50"/>
      <c r="F273" s="50"/>
      <c r="G273" s="52"/>
    </row>
    <row r="274" spans="1:7" s="53" customFormat="1" x14ac:dyDescent="0.25">
      <c r="A274" s="51"/>
      <c r="B274" s="51"/>
      <c r="C274" s="50"/>
      <c r="D274" s="50"/>
      <c r="E274" s="50"/>
      <c r="F274" s="50"/>
      <c r="G274" s="52"/>
    </row>
    <row r="275" spans="1:7" s="53" customFormat="1" x14ac:dyDescent="0.25">
      <c r="A275" s="51"/>
      <c r="B275" s="51"/>
      <c r="C275" s="50"/>
      <c r="D275" s="50"/>
      <c r="E275" s="50"/>
      <c r="F275" s="50"/>
      <c r="G275" s="52"/>
    </row>
    <row r="276" spans="1:7" s="53" customFormat="1" x14ac:dyDescent="0.25">
      <c r="A276" s="51"/>
      <c r="B276" s="51"/>
      <c r="C276" s="50"/>
      <c r="D276" s="50"/>
      <c r="E276" s="50"/>
      <c r="F276" s="50"/>
      <c r="G276" s="52"/>
    </row>
    <row r="277" spans="1:7" s="53" customFormat="1" x14ac:dyDescent="0.25">
      <c r="A277" s="51"/>
      <c r="B277" s="51"/>
      <c r="C277" s="50"/>
      <c r="D277" s="50"/>
      <c r="E277" s="50"/>
      <c r="F277" s="50"/>
      <c r="G277" s="52"/>
    </row>
    <row r="278" spans="1:7" s="53" customFormat="1" x14ac:dyDescent="0.25">
      <c r="A278" s="51"/>
      <c r="B278" s="51"/>
      <c r="C278" s="50"/>
      <c r="D278" s="50"/>
      <c r="E278" s="50"/>
      <c r="F278" s="50"/>
      <c r="G278" s="52"/>
    </row>
    <row r="279" spans="1:7" s="53" customFormat="1" x14ac:dyDescent="0.25">
      <c r="A279" s="51"/>
      <c r="B279" s="51"/>
      <c r="C279" s="50"/>
      <c r="D279" s="50"/>
      <c r="E279" s="50"/>
      <c r="F279" s="50"/>
      <c r="G279" s="52"/>
    </row>
    <row r="280" spans="1:7" s="53" customFormat="1" x14ac:dyDescent="0.25">
      <c r="A280" s="51"/>
      <c r="B280" s="51"/>
      <c r="C280" s="50"/>
      <c r="D280" s="50"/>
      <c r="E280" s="50"/>
      <c r="F280" s="50"/>
      <c r="G280" s="52"/>
    </row>
    <row r="281" spans="1:7" s="53" customFormat="1" x14ac:dyDescent="0.25">
      <c r="A281" s="51"/>
      <c r="B281" s="51"/>
      <c r="C281" s="50"/>
      <c r="D281" s="50"/>
      <c r="E281" s="50"/>
      <c r="F281" s="50"/>
      <c r="G281" s="52"/>
    </row>
    <row r="282" spans="1:7" s="53" customFormat="1" x14ac:dyDescent="0.25">
      <c r="A282" s="51"/>
      <c r="B282" s="51"/>
      <c r="C282" s="50"/>
      <c r="D282" s="50"/>
      <c r="E282" s="50"/>
      <c r="F282" s="50"/>
      <c r="G282" s="52"/>
    </row>
    <row r="283" spans="1:7" s="53" customFormat="1" x14ac:dyDescent="0.25">
      <c r="A283" s="51"/>
      <c r="B283" s="51"/>
      <c r="C283" s="50"/>
      <c r="D283" s="50"/>
      <c r="E283" s="50"/>
      <c r="F283" s="50"/>
      <c r="G283" s="52"/>
    </row>
    <row r="284" spans="1:7" s="53" customFormat="1" x14ac:dyDescent="0.25">
      <c r="A284" s="51"/>
      <c r="B284" s="51"/>
      <c r="C284" s="50"/>
      <c r="D284" s="50"/>
      <c r="E284" s="50"/>
      <c r="F284" s="50"/>
      <c r="G284" s="52"/>
    </row>
    <row r="285" spans="1:7" s="53" customFormat="1" x14ac:dyDescent="0.25">
      <c r="A285" s="51"/>
      <c r="B285" s="51"/>
      <c r="C285" s="50"/>
      <c r="D285" s="50"/>
      <c r="E285" s="50"/>
      <c r="F285" s="50"/>
      <c r="G285" s="52"/>
    </row>
    <row r="286" spans="1:7" s="53" customFormat="1" x14ac:dyDescent="0.25">
      <c r="A286" s="51"/>
      <c r="B286" s="51"/>
      <c r="C286" s="50"/>
      <c r="D286" s="50"/>
      <c r="E286" s="50"/>
      <c r="F286" s="50"/>
      <c r="G286" s="52"/>
    </row>
    <row r="287" spans="1:7" s="53" customFormat="1" x14ac:dyDescent="0.25">
      <c r="A287" s="51"/>
      <c r="B287" s="51"/>
      <c r="C287" s="50"/>
      <c r="D287" s="50"/>
      <c r="E287" s="50"/>
      <c r="F287" s="50"/>
      <c r="G287" s="52"/>
    </row>
    <row r="288" spans="1:7" s="53" customFormat="1" x14ac:dyDescent="0.25">
      <c r="A288" s="51"/>
      <c r="B288" s="51"/>
      <c r="C288" s="50"/>
      <c r="D288" s="50"/>
      <c r="E288" s="50"/>
      <c r="F288" s="50"/>
      <c r="G288" s="52"/>
    </row>
    <row r="289" spans="1:7" s="53" customFormat="1" x14ac:dyDescent="0.25">
      <c r="A289" s="51"/>
      <c r="B289" s="51"/>
      <c r="C289" s="50"/>
      <c r="D289" s="50"/>
      <c r="E289" s="50"/>
      <c r="F289" s="50"/>
      <c r="G289" s="52"/>
    </row>
    <row r="290" spans="1:7" s="53" customFormat="1" x14ac:dyDescent="0.25">
      <c r="A290" s="51"/>
      <c r="B290" s="51"/>
      <c r="C290" s="50"/>
      <c r="D290" s="50"/>
      <c r="E290" s="50"/>
      <c r="F290" s="50"/>
      <c r="G290" s="52"/>
    </row>
    <row r="291" spans="1:7" s="53" customFormat="1" x14ac:dyDescent="0.25">
      <c r="A291" s="51"/>
      <c r="B291" s="51"/>
      <c r="C291" s="50"/>
      <c r="D291" s="50"/>
      <c r="E291" s="50"/>
      <c r="F291" s="50"/>
      <c r="G291" s="52"/>
    </row>
    <row r="292" spans="1:7" s="53" customFormat="1" x14ac:dyDescent="0.25">
      <c r="A292" s="51"/>
      <c r="B292" s="51"/>
      <c r="C292" s="50"/>
      <c r="D292" s="50"/>
      <c r="E292" s="50"/>
      <c r="F292" s="50"/>
      <c r="G292" s="52"/>
    </row>
    <row r="293" spans="1:7" s="53" customFormat="1" x14ac:dyDescent="0.25">
      <c r="A293" s="51"/>
      <c r="B293" s="51"/>
      <c r="C293" s="50"/>
      <c r="D293" s="50"/>
      <c r="E293" s="50"/>
      <c r="F293" s="50"/>
      <c r="G293" s="52"/>
    </row>
    <row r="294" spans="1:7" s="53" customFormat="1" x14ac:dyDescent="0.25">
      <c r="A294" s="51"/>
      <c r="B294" s="51"/>
      <c r="C294" s="50"/>
      <c r="D294" s="50"/>
      <c r="E294" s="50"/>
      <c r="F294" s="50"/>
      <c r="G294" s="52"/>
    </row>
    <row r="295" spans="1:7" s="53" customFormat="1" x14ac:dyDescent="0.25">
      <c r="A295" s="51"/>
      <c r="B295" s="51"/>
      <c r="C295" s="50"/>
      <c r="D295" s="50"/>
      <c r="E295" s="50"/>
      <c r="F295" s="50"/>
      <c r="G295" s="52"/>
    </row>
    <row r="296" spans="1:7" s="53" customFormat="1" x14ac:dyDescent="0.25">
      <c r="A296" s="51"/>
      <c r="B296" s="51"/>
      <c r="C296" s="50"/>
      <c r="D296" s="50"/>
      <c r="E296" s="50"/>
      <c r="F296" s="50"/>
      <c r="G296" s="52"/>
    </row>
    <row r="297" spans="1:7" s="53" customFormat="1" x14ac:dyDescent="0.25">
      <c r="A297" s="51"/>
      <c r="B297" s="51"/>
      <c r="C297" s="50"/>
      <c r="D297" s="50"/>
      <c r="E297" s="50"/>
      <c r="F297" s="50"/>
      <c r="G297" s="52"/>
    </row>
    <row r="298" spans="1:7" s="53" customFormat="1" x14ac:dyDescent="0.25">
      <c r="A298" s="51"/>
      <c r="B298" s="51"/>
      <c r="C298" s="50"/>
      <c r="D298" s="50"/>
      <c r="E298" s="50"/>
      <c r="F298" s="50"/>
      <c r="G298" s="52"/>
    </row>
    <row r="299" spans="1:7" s="53" customFormat="1" x14ac:dyDescent="0.25">
      <c r="A299" s="51"/>
      <c r="B299" s="51"/>
      <c r="C299" s="50"/>
      <c r="D299" s="50"/>
      <c r="E299" s="50"/>
      <c r="F299" s="50"/>
      <c r="G299" s="52"/>
    </row>
    <row r="300" spans="1:7" s="53" customFormat="1" x14ac:dyDescent="0.25">
      <c r="A300" s="51"/>
      <c r="B300" s="51"/>
      <c r="C300" s="50"/>
      <c r="D300" s="50"/>
      <c r="E300" s="50"/>
      <c r="F300" s="50"/>
      <c r="G300" s="52"/>
    </row>
    <row r="301" spans="1:7" s="53" customFormat="1" x14ac:dyDescent="0.25">
      <c r="A301" s="51"/>
      <c r="B301" s="51"/>
      <c r="C301" s="50"/>
      <c r="D301" s="50"/>
      <c r="E301" s="50"/>
      <c r="F301" s="50"/>
      <c r="G301" s="52"/>
    </row>
    <row r="302" spans="1:7" s="53" customFormat="1" x14ac:dyDescent="0.25">
      <c r="A302" s="51"/>
      <c r="B302" s="51"/>
      <c r="C302" s="50"/>
      <c r="D302" s="50"/>
      <c r="E302" s="50"/>
      <c r="F302" s="50"/>
      <c r="G302" s="52"/>
    </row>
    <row r="303" spans="1:7" s="53" customFormat="1" x14ac:dyDescent="0.25">
      <c r="A303" s="51"/>
      <c r="B303" s="51"/>
      <c r="C303" s="50"/>
      <c r="D303" s="50"/>
      <c r="E303" s="50"/>
      <c r="F303" s="50"/>
      <c r="G303" s="52"/>
    </row>
    <row r="304" spans="1:7" s="53" customFormat="1" x14ac:dyDescent="0.25">
      <c r="A304" s="51"/>
      <c r="B304" s="51"/>
      <c r="C304" s="50"/>
      <c r="D304" s="50"/>
      <c r="E304" s="50"/>
      <c r="F304" s="50"/>
      <c r="G304" s="52"/>
    </row>
    <row r="305" spans="1:7" s="53" customFormat="1" x14ac:dyDescent="0.25">
      <c r="A305" s="51"/>
      <c r="B305" s="51"/>
      <c r="C305" s="50"/>
      <c r="D305" s="50"/>
      <c r="E305" s="50"/>
      <c r="F305" s="50"/>
      <c r="G305" s="52"/>
    </row>
    <row r="306" spans="1:7" s="53" customFormat="1" x14ac:dyDescent="0.25">
      <c r="A306" s="51"/>
      <c r="B306" s="51"/>
      <c r="C306" s="50"/>
      <c r="D306" s="50"/>
      <c r="E306" s="50"/>
      <c r="F306" s="50"/>
      <c r="G306" s="52"/>
    </row>
    <row r="307" spans="1:7" s="53" customFormat="1" x14ac:dyDescent="0.25">
      <c r="A307" s="51"/>
      <c r="B307" s="51"/>
      <c r="C307" s="50"/>
      <c r="D307" s="50"/>
      <c r="E307" s="50"/>
      <c r="F307" s="50"/>
      <c r="G307" s="52"/>
    </row>
    <row r="308" spans="1:7" s="53" customFormat="1" x14ac:dyDescent="0.25">
      <c r="A308" s="51"/>
      <c r="B308" s="51"/>
      <c r="C308" s="50"/>
      <c r="D308" s="50"/>
      <c r="E308" s="50"/>
      <c r="F308" s="50"/>
      <c r="G308" s="52"/>
    </row>
    <row r="309" spans="1:7" s="53" customFormat="1" x14ac:dyDescent="0.25">
      <c r="A309" s="51"/>
      <c r="B309" s="51"/>
      <c r="C309" s="50"/>
      <c r="D309" s="50"/>
      <c r="E309" s="50"/>
      <c r="F309" s="50"/>
      <c r="G309" s="52"/>
    </row>
    <row r="310" spans="1:7" s="53" customFormat="1" x14ac:dyDescent="0.25">
      <c r="A310" s="51"/>
      <c r="B310" s="51"/>
      <c r="C310" s="50"/>
      <c r="D310" s="50"/>
      <c r="E310" s="50"/>
      <c r="F310" s="50"/>
      <c r="G310" s="52"/>
    </row>
    <row r="311" spans="1:7" s="53" customFormat="1" x14ac:dyDescent="0.25">
      <c r="A311" s="51"/>
      <c r="B311" s="51"/>
      <c r="C311" s="50"/>
      <c r="D311" s="50"/>
      <c r="E311" s="50"/>
      <c r="F311" s="50"/>
      <c r="G311" s="52"/>
    </row>
    <row r="312" spans="1:7" s="53" customFormat="1" x14ac:dyDescent="0.25">
      <c r="A312" s="51"/>
      <c r="B312" s="51"/>
      <c r="C312" s="50"/>
      <c r="D312" s="50"/>
      <c r="E312" s="50"/>
      <c r="F312" s="50"/>
      <c r="G312" s="52"/>
    </row>
    <row r="313" spans="1:7" s="53" customFormat="1" x14ac:dyDescent="0.25">
      <c r="A313" s="51"/>
      <c r="B313" s="51"/>
      <c r="C313" s="50"/>
      <c r="D313" s="50"/>
      <c r="E313" s="50"/>
      <c r="F313" s="50"/>
      <c r="G313" s="52"/>
    </row>
    <row r="314" spans="1:7" s="53" customFormat="1" x14ac:dyDescent="0.25">
      <c r="A314" s="51"/>
      <c r="B314" s="51"/>
      <c r="C314" s="50"/>
      <c r="D314" s="50"/>
      <c r="E314" s="50"/>
      <c r="F314" s="50"/>
      <c r="G314" s="52"/>
    </row>
    <row r="315" spans="1:7" s="53" customFormat="1" x14ac:dyDescent="0.25">
      <c r="A315" s="51"/>
      <c r="B315" s="51"/>
      <c r="C315" s="50"/>
      <c r="D315" s="50"/>
      <c r="E315" s="50"/>
      <c r="F315" s="50"/>
      <c r="G315" s="52"/>
    </row>
    <row r="316" spans="1:7" s="53" customFormat="1" x14ac:dyDescent="0.25">
      <c r="A316" s="51"/>
      <c r="B316" s="51"/>
      <c r="C316" s="50"/>
      <c r="D316" s="50"/>
      <c r="E316" s="50"/>
      <c r="F316" s="50"/>
      <c r="G316" s="52"/>
    </row>
    <row r="317" spans="1:7" s="53" customFormat="1" x14ac:dyDescent="0.25">
      <c r="A317" s="51"/>
      <c r="B317" s="51"/>
      <c r="C317" s="50"/>
      <c r="D317" s="50"/>
      <c r="E317" s="50"/>
      <c r="F317" s="50"/>
      <c r="G317" s="52"/>
    </row>
    <row r="318" spans="1:7" s="53" customFormat="1" x14ac:dyDescent="0.25">
      <c r="A318" s="51"/>
      <c r="B318" s="51"/>
      <c r="C318" s="50"/>
      <c r="D318" s="50"/>
      <c r="E318" s="50"/>
      <c r="F318" s="50"/>
      <c r="G318" s="52"/>
    </row>
    <row r="319" spans="1:7" s="53" customFormat="1" x14ac:dyDescent="0.25">
      <c r="A319" s="51"/>
      <c r="B319" s="51"/>
      <c r="C319" s="50"/>
      <c r="D319" s="50"/>
      <c r="E319" s="50"/>
      <c r="F319" s="50"/>
      <c r="G319" s="52"/>
    </row>
    <row r="320" spans="1:7" s="53" customFormat="1" x14ac:dyDescent="0.25">
      <c r="A320" s="51"/>
      <c r="B320" s="51"/>
      <c r="C320" s="50"/>
      <c r="D320" s="50"/>
      <c r="E320" s="50"/>
      <c r="F320" s="50"/>
      <c r="G320" s="52"/>
    </row>
    <row r="321" spans="1:7" s="53" customFormat="1" x14ac:dyDescent="0.25">
      <c r="A321" s="51"/>
      <c r="B321" s="51"/>
      <c r="C321" s="50"/>
      <c r="D321" s="50"/>
      <c r="E321" s="50"/>
      <c r="F321" s="50"/>
      <c r="G321" s="52"/>
    </row>
    <row r="322" spans="1:7" s="53" customFormat="1" x14ac:dyDescent="0.25">
      <c r="A322" s="51"/>
      <c r="B322" s="51"/>
      <c r="C322" s="50"/>
      <c r="D322" s="50"/>
      <c r="E322" s="50"/>
      <c r="F322" s="50"/>
      <c r="G322" s="52"/>
    </row>
    <row r="323" spans="1:7" s="53" customFormat="1" x14ac:dyDescent="0.25">
      <c r="A323" s="51"/>
      <c r="B323" s="51"/>
      <c r="C323" s="50"/>
      <c r="D323" s="50"/>
      <c r="E323" s="50"/>
      <c r="F323" s="50"/>
      <c r="G323" s="52"/>
    </row>
    <row r="324" spans="1:7" s="53" customFormat="1" x14ac:dyDescent="0.25">
      <c r="A324" s="51"/>
      <c r="B324" s="51"/>
      <c r="C324" s="50"/>
      <c r="D324" s="50"/>
      <c r="E324" s="50"/>
      <c r="F324" s="50"/>
      <c r="G324" s="52"/>
    </row>
    <row r="325" spans="1:7" s="53" customFormat="1" x14ac:dyDescent="0.25">
      <c r="A325" s="51"/>
      <c r="B325" s="51"/>
      <c r="C325" s="50"/>
      <c r="D325" s="50"/>
      <c r="E325" s="50"/>
      <c r="F325" s="50"/>
      <c r="G325" s="52"/>
    </row>
    <row r="326" spans="1:7" s="53" customFormat="1" x14ac:dyDescent="0.25">
      <c r="A326" s="51"/>
      <c r="B326" s="51"/>
      <c r="C326" s="50"/>
      <c r="D326" s="50"/>
      <c r="E326" s="50"/>
      <c r="F326" s="50"/>
      <c r="G326" s="52"/>
    </row>
    <row r="327" spans="1:7" s="53" customFormat="1" x14ac:dyDescent="0.25">
      <c r="A327" s="51"/>
      <c r="B327" s="51"/>
      <c r="C327" s="50"/>
      <c r="D327" s="50"/>
      <c r="E327" s="50"/>
      <c r="F327" s="50"/>
      <c r="G327" s="52"/>
    </row>
    <row r="328" spans="1:7" s="53" customFormat="1" x14ac:dyDescent="0.25">
      <c r="A328" s="51"/>
      <c r="B328" s="51"/>
      <c r="C328" s="50"/>
      <c r="D328" s="50"/>
      <c r="E328" s="50"/>
      <c r="F328" s="50"/>
      <c r="G328" s="52"/>
    </row>
    <row r="329" spans="1:7" s="53" customFormat="1" x14ac:dyDescent="0.25">
      <c r="A329" s="51"/>
      <c r="B329" s="51"/>
      <c r="C329" s="50"/>
      <c r="D329" s="50"/>
      <c r="E329" s="50"/>
      <c r="F329" s="50"/>
      <c r="G329" s="52"/>
    </row>
    <row r="330" spans="1:7" s="53" customFormat="1" x14ac:dyDescent="0.25">
      <c r="A330" s="51"/>
      <c r="B330" s="51"/>
      <c r="C330" s="50"/>
      <c r="D330" s="50"/>
      <c r="E330" s="50"/>
      <c r="F330" s="50"/>
      <c r="G330" s="52"/>
    </row>
    <row r="331" spans="1:7" s="53" customFormat="1" x14ac:dyDescent="0.25">
      <c r="A331" s="51"/>
      <c r="B331" s="51"/>
      <c r="C331" s="50"/>
      <c r="D331" s="50"/>
      <c r="E331" s="50"/>
      <c r="F331" s="50"/>
      <c r="G331" s="52"/>
    </row>
    <row r="332" spans="1:7" s="53" customFormat="1" x14ac:dyDescent="0.25">
      <c r="A332" s="51"/>
      <c r="B332" s="51"/>
      <c r="C332" s="50"/>
      <c r="D332" s="50"/>
      <c r="E332" s="50"/>
      <c r="F332" s="50"/>
      <c r="G332" s="52"/>
    </row>
    <row r="333" spans="1:7" s="53" customFormat="1" x14ac:dyDescent="0.25">
      <c r="A333" s="51"/>
      <c r="B333" s="51"/>
      <c r="C333" s="50"/>
      <c r="D333" s="50"/>
      <c r="E333" s="50"/>
      <c r="F333" s="50"/>
      <c r="G333" s="52"/>
    </row>
    <row r="334" spans="1:7" s="53" customFormat="1" x14ac:dyDescent="0.25">
      <c r="A334" s="51"/>
      <c r="B334" s="51"/>
      <c r="C334" s="50"/>
      <c r="D334" s="50"/>
      <c r="E334" s="50"/>
      <c r="F334" s="50"/>
      <c r="G334" s="52"/>
    </row>
    <row r="335" spans="1:7" s="53" customFormat="1" x14ac:dyDescent="0.25">
      <c r="A335" s="51"/>
      <c r="B335" s="51"/>
      <c r="C335" s="50"/>
      <c r="D335" s="50"/>
      <c r="E335" s="50"/>
      <c r="F335" s="50"/>
      <c r="G335" s="52"/>
    </row>
    <row r="336" spans="1:7" s="53" customFormat="1" x14ac:dyDescent="0.25">
      <c r="A336" s="51"/>
      <c r="B336" s="51"/>
      <c r="C336" s="50"/>
      <c r="D336" s="50"/>
      <c r="E336" s="50"/>
      <c r="F336" s="50"/>
      <c r="G336" s="52"/>
    </row>
    <row r="337" spans="1:7" s="53" customFormat="1" x14ac:dyDescent="0.25">
      <c r="A337" s="51"/>
      <c r="B337" s="51"/>
      <c r="C337" s="50"/>
      <c r="D337" s="50"/>
      <c r="E337" s="50"/>
      <c r="F337" s="50"/>
      <c r="G337" s="52"/>
    </row>
    <row r="338" spans="1:7" s="53" customFormat="1" x14ac:dyDescent="0.25">
      <c r="A338" s="51"/>
      <c r="B338" s="51"/>
      <c r="C338" s="50"/>
      <c r="D338" s="50"/>
      <c r="E338" s="50"/>
      <c r="F338" s="50"/>
      <c r="G338" s="52"/>
    </row>
    <row r="339" spans="1:7" s="53" customFormat="1" x14ac:dyDescent="0.25">
      <c r="A339" s="51"/>
      <c r="B339" s="51"/>
      <c r="C339" s="50"/>
      <c r="D339" s="50"/>
      <c r="E339" s="50"/>
      <c r="F339" s="50"/>
      <c r="G339" s="52"/>
    </row>
    <row r="340" spans="1:7" s="53" customFormat="1" x14ac:dyDescent="0.25">
      <c r="A340" s="51"/>
      <c r="B340" s="51"/>
      <c r="C340" s="50"/>
      <c r="D340" s="50"/>
      <c r="E340" s="50"/>
      <c r="F340" s="50"/>
      <c r="G340" s="52"/>
    </row>
    <row r="341" spans="1:7" s="53" customFormat="1" x14ac:dyDescent="0.25">
      <c r="A341" s="51"/>
      <c r="B341" s="51"/>
      <c r="C341" s="50"/>
      <c r="D341" s="50"/>
      <c r="E341" s="50"/>
      <c r="F341" s="50"/>
      <c r="G341" s="52"/>
    </row>
    <row r="342" spans="1:7" s="53" customFormat="1" x14ac:dyDescent="0.25">
      <c r="A342" s="51"/>
      <c r="B342" s="51"/>
      <c r="C342" s="50"/>
      <c r="D342" s="50"/>
      <c r="E342" s="50"/>
      <c r="F342" s="50"/>
      <c r="G342" s="52"/>
    </row>
    <row r="343" spans="1:7" s="53" customFormat="1" x14ac:dyDescent="0.25">
      <c r="A343" s="51"/>
      <c r="B343" s="51"/>
      <c r="C343" s="50"/>
      <c r="D343" s="50"/>
      <c r="E343" s="50"/>
      <c r="F343" s="50"/>
      <c r="G343" s="52"/>
    </row>
    <row r="344" spans="1:7" s="53" customFormat="1" x14ac:dyDescent="0.25">
      <c r="A344" s="51"/>
      <c r="B344" s="51"/>
      <c r="C344" s="50"/>
      <c r="D344" s="50"/>
      <c r="E344" s="50"/>
      <c r="F344" s="50"/>
      <c r="G344" s="52"/>
    </row>
    <row r="345" spans="1:7" s="53" customFormat="1" x14ac:dyDescent="0.25">
      <c r="A345" s="51"/>
      <c r="B345" s="51"/>
      <c r="C345" s="50"/>
      <c r="D345" s="50"/>
      <c r="E345" s="50"/>
      <c r="F345" s="50"/>
      <c r="G345" s="52"/>
    </row>
    <row r="346" spans="1:7" s="53" customFormat="1" x14ac:dyDescent="0.25">
      <c r="A346" s="51"/>
      <c r="B346" s="51"/>
      <c r="C346" s="50"/>
      <c r="D346" s="50"/>
      <c r="E346" s="50"/>
      <c r="F346" s="50"/>
      <c r="G346" s="52"/>
    </row>
    <row r="347" spans="1:7" s="53" customFormat="1" x14ac:dyDescent="0.25">
      <c r="A347" s="51"/>
      <c r="B347" s="51"/>
      <c r="C347" s="50"/>
      <c r="D347" s="50"/>
      <c r="E347" s="50"/>
      <c r="F347" s="50"/>
      <c r="G347" s="52"/>
    </row>
    <row r="348" spans="1:7" s="53" customFormat="1" x14ac:dyDescent="0.25">
      <c r="A348" s="51"/>
      <c r="B348" s="51"/>
      <c r="C348" s="50"/>
      <c r="D348" s="50"/>
      <c r="E348" s="50"/>
      <c r="F348" s="50"/>
      <c r="G348" s="52"/>
    </row>
    <row r="349" spans="1:7" s="53" customFormat="1" x14ac:dyDescent="0.25">
      <c r="A349" s="51"/>
      <c r="B349" s="51"/>
      <c r="C349" s="50"/>
      <c r="D349" s="50"/>
      <c r="E349" s="50"/>
      <c r="F349" s="50"/>
      <c r="G349" s="52"/>
    </row>
    <row r="350" spans="1:7" s="53" customFormat="1" x14ac:dyDescent="0.25">
      <c r="A350" s="51"/>
      <c r="B350" s="51"/>
      <c r="C350" s="50"/>
      <c r="D350" s="50"/>
      <c r="E350" s="50"/>
      <c r="F350" s="50"/>
      <c r="G350" s="52"/>
    </row>
    <row r="351" spans="1:7" s="53" customFormat="1" x14ac:dyDescent="0.25">
      <c r="A351" s="51"/>
      <c r="B351" s="51"/>
      <c r="C351" s="50"/>
      <c r="D351" s="50"/>
      <c r="E351" s="50"/>
      <c r="F351" s="50"/>
      <c r="G351" s="52"/>
    </row>
    <row r="352" spans="1:7" s="53" customFormat="1" x14ac:dyDescent="0.25">
      <c r="A352" s="51"/>
      <c r="B352" s="51"/>
      <c r="C352" s="50"/>
      <c r="D352" s="50"/>
      <c r="E352" s="50"/>
      <c r="F352" s="50"/>
      <c r="G352" s="52"/>
    </row>
    <row r="353" spans="1:7" s="53" customFormat="1" x14ac:dyDescent="0.25">
      <c r="A353" s="51"/>
      <c r="B353" s="51"/>
      <c r="C353" s="50"/>
      <c r="D353" s="50"/>
      <c r="E353" s="50"/>
      <c r="F353" s="50"/>
      <c r="G353" s="52"/>
    </row>
    <row r="354" spans="1:7" s="53" customFormat="1" x14ac:dyDescent="0.25">
      <c r="A354" s="51"/>
      <c r="B354" s="51"/>
      <c r="C354" s="50"/>
      <c r="D354" s="50"/>
      <c r="E354" s="50"/>
      <c r="F354" s="50"/>
      <c r="G354" s="52"/>
    </row>
    <row r="355" spans="1:7" s="53" customFormat="1" x14ac:dyDescent="0.25">
      <c r="A355" s="51"/>
      <c r="B355" s="51"/>
      <c r="C355" s="50"/>
      <c r="D355" s="50"/>
      <c r="E355" s="50"/>
      <c r="F355" s="50"/>
      <c r="G355" s="52"/>
    </row>
    <row r="356" spans="1:7" s="53" customFormat="1" x14ac:dyDescent="0.25">
      <c r="A356" s="51"/>
      <c r="B356" s="51"/>
      <c r="C356" s="50"/>
      <c r="D356" s="50"/>
      <c r="E356" s="50"/>
      <c r="F356" s="50"/>
      <c r="G356" s="52"/>
    </row>
    <row r="357" spans="1:7" s="53" customFormat="1" x14ac:dyDescent="0.25">
      <c r="A357" s="51"/>
      <c r="B357" s="51"/>
      <c r="C357" s="50"/>
      <c r="D357" s="50"/>
      <c r="E357" s="50"/>
      <c r="F357" s="50"/>
      <c r="G357" s="52"/>
    </row>
    <row r="358" spans="1:7" s="53" customFormat="1" x14ac:dyDescent="0.25">
      <c r="A358" s="51"/>
      <c r="B358" s="51"/>
      <c r="C358" s="50"/>
      <c r="D358" s="50"/>
      <c r="E358" s="50"/>
      <c r="F358" s="50"/>
      <c r="G358" s="52"/>
    </row>
    <row r="359" spans="1:7" s="53" customFormat="1" x14ac:dyDescent="0.25">
      <c r="A359" s="51"/>
      <c r="B359" s="51"/>
      <c r="C359" s="50"/>
      <c r="D359" s="50"/>
      <c r="E359" s="50"/>
      <c r="F359" s="50"/>
      <c r="G359" s="52"/>
    </row>
    <row r="360" spans="1:7" s="53" customFormat="1" x14ac:dyDescent="0.25">
      <c r="A360" s="51"/>
      <c r="B360" s="51"/>
      <c r="C360" s="50"/>
      <c r="D360" s="50"/>
      <c r="E360" s="50"/>
      <c r="F360" s="50"/>
      <c r="G360" s="52"/>
    </row>
    <row r="361" spans="1:7" s="53" customFormat="1" x14ac:dyDescent="0.25">
      <c r="A361" s="51"/>
      <c r="B361" s="51"/>
      <c r="C361" s="50"/>
      <c r="D361" s="50"/>
      <c r="E361" s="50"/>
      <c r="F361" s="50"/>
      <c r="G361" s="52"/>
    </row>
    <row r="362" spans="1:7" s="53" customFormat="1" x14ac:dyDescent="0.25">
      <c r="A362" s="51"/>
      <c r="B362" s="51"/>
      <c r="C362" s="50"/>
      <c r="D362" s="50"/>
      <c r="E362" s="50"/>
      <c r="F362" s="50"/>
      <c r="G362" s="52"/>
    </row>
    <row r="363" spans="1:7" s="53" customFormat="1" x14ac:dyDescent="0.25">
      <c r="A363" s="51"/>
      <c r="B363" s="51"/>
      <c r="C363" s="50"/>
      <c r="D363" s="50"/>
      <c r="E363" s="50"/>
      <c r="F363" s="50"/>
      <c r="G363" s="52"/>
    </row>
    <row r="364" spans="1:7" s="53" customFormat="1" x14ac:dyDescent="0.25">
      <c r="A364" s="51"/>
      <c r="B364" s="51"/>
      <c r="C364" s="50"/>
      <c r="D364" s="50"/>
      <c r="E364" s="50"/>
      <c r="F364" s="50"/>
      <c r="G364" s="52"/>
    </row>
    <row r="365" spans="1:7" s="53" customFormat="1" x14ac:dyDescent="0.25">
      <c r="A365" s="51"/>
      <c r="B365" s="51"/>
      <c r="C365" s="50"/>
      <c r="D365" s="50"/>
      <c r="E365" s="50"/>
      <c r="F365" s="50"/>
      <c r="G365" s="52"/>
    </row>
    <row r="366" spans="1:7" s="53" customFormat="1" x14ac:dyDescent="0.25">
      <c r="A366" s="51"/>
      <c r="B366" s="51"/>
      <c r="C366" s="50"/>
      <c r="D366" s="50"/>
      <c r="E366" s="50"/>
      <c r="F366" s="50"/>
      <c r="G366" s="52"/>
    </row>
    <row r="367" spans="1:7" s="53" customFormat="1" x14ac:dyDescent="0.25">
      <c r="A367" s="51"/>
      <c r="B367" s="51"/>
      <c r="C367" s="50"/>
      <c r="D367" s="50"/>
      <c r="E367" s="50"/>
      <c r="F367" s="50"/>
      <c r="G367" s="52"/>
    </row>
    <row r="368" spans="1:7" s="53" customFormat="1" x14ac:dyDescent="0.25">
      <c r="A368" s="51"/>
      <c r="B368" s="51"/>
      <c r="C368" s="50"/>
      <c r="D368" s="50"/>
      <c r="E368" s="50"/>
      <c r="F368" s="50"/>
      <c r="G368" s="52"/>
    </row>
    <row r="369" spans="1:7" s="53" customFormat="1" x14ac:dyDescent="0.25">
      <c r="A369" s="51"/>
      <c r="B369" s="51"/>
      <c r="C369" s="50"/>
      <c r="D369" s="50"/>
      <c r="E369" s="50"/>
      <c r="F369" s="50"/>
      <c r="G369" s="52"/>
    </row>
    <row r="370" spans="1:7" s="53" customFormat="1" x14ac:dyDescent="0.25">
      <c r="A370" s="51"/>
      <c r="B370" s="51"/>
      <c r="C370" s="50"/>
      <c r="D370" s="50"/>
      <c r="E370" s="50"/>
      <c r="F370" s="50"/>
      <c r="G370" s="52"/>
    </row>
    <row r="371" spans="1:7" s="53" customFormat="1" x14ac:dyDescent="0.25">
      <c r="A371" s="51"/>
      <c r="B371" s="51"/>
      <c r="C371" s="50"/>
      <c r="D371" s="50"/>
      <c r="E371" s="50"/>
      <c r="F371" s="50"/>
      <c r="G371" s="52"/>
    </row>
    <row r="372" spans="1:7" s="53" customFormat="1" x14ac:dyDescent="0.25">
      <c r="A372" s="51"/>
      <c r="B372" s="51"/>
      <c r="C372" s="50"/>
      <c r="D372" s="50"/>
      <c r="E372" s="50"/>
      <c r="F372" s="50"/>
      <c r="G372" s="52"/>
    </row>
    <row r="373" spans="1:7" s="53" customFormat="1" x14ac:dyDescent="0.25">
      <c r="A373" s="51"/>
      <c r="B373" s="51"/>
      <c r="C373" s="50"/>
      <c r="D373" s="50"/>
      <c r="E373" s="50"/>
      <c r="F373" s="50"/>
      <c r="G373" s="52"/>
    </row>
    <row r="374" spans="1:7" s="53" customFormat="1" x14ac:dyDescent="0.25">
      <c r="A374" s="51"/>
      <c r="B374" s="51"/>
      <c r="C374" s="50"/>
      <c r="D374" s="50"/>
      <c r="E374" s="50"/>
      <c r="F374" s="50"/>
      <c r="G374" s="52"/>
    </row>
    <row r="375" spans="1:7" s="53" customFormat="1" x14ac:dyDescent="0.25">
      <c r="A375" s="51"/>
      <c r="B375" s="51"/>
      <c r="C375" s="50"/>
      <c r="D375" s="50"/>
      <c r="E375" s="50"/>
      <c r="F375" s="50"/>
      <c r="G375" s="52"/>
    </row>
    <row r="376" spans="1:7" s="53" customFormat="1" x14ac:dyDescent="0.25">
      <c r="A376" s="51"/>
      <c r="B376" s="51"/>
      <c r="C376" s="50"/>
      <c r="D376" s="50"/>
      <c r="E376" s="50"/>
      <c r="F376" s="50"/>
      <c r="G376" s="52"/>
    </row>
    <row r="377" spans="1:7" s="53" customFormat="1" x14ac:dyDescent="0.25">
      <c r="A377" s="51"/>
      <c r="B377" s="51"/>
      <c r="C377" s="50"/>
      <c r="D377" s="50"/>
      <c r="E377" s="50"/>
      <c r="F377" s="50"/>
      <c r="G377" s="52"/>
    </row>
    <row r="378" spans="1:7" s="53" customFormat="1" x14ac:dyDescent="0.25">
      <c r="A378" s="51"/>
      <c r="B378" s="51"/>
      <c r="C378" s="50"/>
      <c r="D378" s="50"/>
      <c r="E378" s="50"/>
      <c r="F378" s="50"/>
      <c r="G378" s="52"/>
    </row>
    <row r="379" spans="1:7" s="53" customFormat="1" x14ac:dyDescent="0.25">
      <c r="A379" s="51"/>
      <c r="B379" s="51"/>
      <c r="C379" s="50"/>
      <c r="D379" s="50"/>
      <c r="E379" s="50"/>
      <c r="F379" s="50"/>
      <c r="G379" s="52"/>
    </row>
    <row r="380" spans="1:7" s="53" customFormat="1" x14ac:dyDescent="0.25">
      <c r="A380" s="51"/>
      <c r="B380" s="51"/>
      <c r="C380" s="50"/>
      <c r="D380" s="50"/>
      <c r="E380" s="50"/>
      <c r="F380" s="50"/>
      <c r="G380" s="52"/>
    </row>
    <row r="381" spans="1:7" s="53" customFormat="1" x14ac:dyDescent="0.25">
      <c r="A381" s="51"/>
      <c r="B381" s="51"/>
      <c r="C381" s="50"/>
      <c r="D381" s="50"/>
      <c r="E381" s="50"/>
      <c r="F381" s="50"/>
      <c r="G381" s="52"/>
    </row>
    <row r="382" spans="1:7" s="53" customFormat="1" x14ac:dyDescent="0.25">
      <c r="A382" s="51"/>
      <c r="B382" s="51"/>
      <c r="C382" s="50"/>
      <c r="D382" s="50"/>
      <c r="E382" s="50"/>
      <c r="F382" s="50"/>
      <c r="G382" s="52"/>
    </row>
    <row r="383" spans="1:7" s="53" customFormat="1" x14ac:dyDescent="0.25">
      <c r="A383" s="51"/>
      <c r="B383" s="51"/>
      <c r="C383" s="50"/>
      <c r="D383" s="50"/>
      <c r="E383" s="50"/>
      <c r="F383" s="50"/>
      <c r="G383" s="52"/>
    </row>
    <row r="384" spans="1:7" s="53" customFormat="1" x14ac:dyDescent="0.25">
      <c r="A384" s="51"/>
      <c r="B384" s="51"/>
      <c r="C384" s="50"/>
      <c r="D384" s="50"/>
      <c r="E384" s="50"/>
      <c r="F384" s="50"/>
      <c r="G384" s="52"/>
    </row>
    <row r="385" spans="1:7" s="53" customFormat="1" x14ac:dyDescent="0.25">
      <c r="A385" s="51"/>
      <c r="B385" s="51"/>
      <c r="C385" s="50"/>
      <c r="D385" s="50"/>
      <c r="E385" s="50"/>
      <c r="F385" s="50"/>
      <c r="G385" s="52"/>
    </row>
    <row r="386" spans="1:7" s="53" customFormat="1" x14ac:dyDescent="0.25">
      <c r="A386" s="51"/>
      <c r="B386" s="51"/>
      <c r="C386" s="50"/>
      <c r="D386" s="50"/>
      <c r="E386" s="50"/>
      <c r="F386" s="50"/>
      <c r="G386" s="52"/>
    </row>
    <row r="387" spans="1:7" s="53" customFormat="1" x14ac:dyDescent="0.25">
      <c r="A387" s="51"/>
      <c r="B387" s="51"/>
      <c r="C387" s="50"/>
      <c r="D387" s="50"/>
      <c r="E387" s="50"/>
      <c r="F387" s="50"/>
      <c r="G387" s="52"/>
    </row>
    <row r="388" spans="1:7" s="53" customFormat="1" x14ac:dyDescent="0.25">
      <c r="A388" s="51"/>
      <c r="B388" s="51"/>
      <c r="C388" s="50"/>
      <c r="D388" s="50"/>
      <c r="E388" s="50"/>
      <c r="F388" s="50"/>
      <c r="G388" s="52"/>
    </row>
    <row r="389" spans="1:7" s="53" customFormat="1" x14ac:dyDescent="0.25">
      <c r="A389" s="51"/>
      <c r="B389" s="51"/>
      <c r="C389" s="50"/>
      <c r="D389" s="50"/>
      <c r="E389" s="50"/>
      <c r="F389" s="50"/>
      <c r="G389" s="52"/>
    </row>
    <row r="390" spans="1:7" s="53" customFormat="1" x14ac:dyDescent="0.25">
      <c r="A390" s="51"/>
      <c r="B390" s="51"/>
      <c r="C390" s="50"/>
      <c r="D390" s="50"/>
      <c r="E390" s="50"/>
      <c r="F390" s="50"/>
      <c r="G390" s="52"/>
    </row>
    <row r="391" spans="1:7" s="53" customFormat="1" x14ac:dyDescent="0.25">
      <c r="A391" s="51"/>
      <c r="B391" s="51"/>
      <c r="C391" s="50"/>
      <c r="D391" s="50"/>
      <c r="E391" s="50"/>
      <c r="F391" s="50"/>
      <c r="G391" s="52"/>
    </row>
    <row r="392" spans="1:7" s="53" customFormat="1" x14ac:dyDescent="0.25">
      <c r="A392" s="51"/>
      <c r="B392" s="51"/>
      <c r="C392" s="50"/>
      <c r="D392" s="50"/>
      <c r="E392" s="50"/>
      <c r="F392" s="50"/>
      <c r="G392" s="52"/>
    </row>
    <row r="393" spans="1:7" s="53" customFormat="1" x14ac:dyDescent="0.25">
      <c r="A393" s="51"/>
      <c r="B393" s="51"/>
      <c r="C393" s="50"/>
      <c r="D393" s="50"/>
      <c r="E393" s="50"/>
      <c r="F393" s="50"/>
      <c r="G393" s="52"/>
    </row>
    <row r="394" spans="1:7" s="53" customFormat="1" x14ac:dyDescent="0.25">
      <c r="A394" s="51"/>
      <c r="B394" s="51"/>
      <c r="C394" s="50"/>
      <c r="D394" s="50"/>
      <c r="E394" s="50"/>
      <c r="F394" s="50"/>
      <c r="G394" s="52"/>
    </row>
    <row r="395" spans="1:7" s="53" customFormat="1" x14ac:dyDescent="0.25">
      <c r="A395" s="51"/>
      <c r="B395" s="51"/>
      <c r="C395" s="50"/>
      <c r="D395" s="50"/>
      <c r="E395" s="50"/>
      <c r="F395" s="50"/>
      <c r="G395" s="52"/>
    </row>
    <row r="396" spans="1:7" s="53" customFormat="1" x14ac:dyDescent="0.25">
      <c r="A396" s="51"/>
      <c r="B396" s="51"/>
      <c r="C396" s="50"/>
      <c r="D396" s="50"/>
      <c r="E396" s="50"/>
      <c r="F396" s="50"/>
      <c r="G396" s="52"/>
    </row>
    <row r="397" spans="1:7" s="53" customFormat="1" x14ac:dyDescent="0.25">
      <c r="A397" s="51"/>
      <c r="B397" s="51"/>
      <c r="C397" s="50"/>
      <c r="D397" s="50"/>
      <c r="E397" s="50"/>
      <c r="F397" s="50"/>
      <c r="G397" s="52"/>
    </row>
    <row r="398" spans="1:7" s="53" customFormat="1" x14ac:dyDescent="0.25">
      <c r="A398" s="51"/>
      <c r="B398" s="51"/>
      <c r="C398" s="50"/>
      <c r="D398" s="50"/>
      <c r="E398" s="50"/>
      <c r="F398" s="50"/>
      <c r="G398" s="52"/>
    </row>
    <row r="399" spans="1:7" s="53" customFormat="1" x14ac:dyDescent="0.25">
      <c r="A399" s="51"/>
      <c r="B399" s="51"/>
      <c r="C399" s="50"/>
      <c r="D399" s="50"/>
      <c r="E399" s="50"/>
      <c r="F399" s="50"/>
      <c r="G399" s="52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ED544B-EA25-48E0-91B7-D7E4ECA398BA}">
  <dimension ref="A1:I37"/>
  <sheetViews>
    <sheetView zoomScaleNormal="100" workbookViewId="0"/>
  </sheetViews>
  <sheetFormatPr defaultRowHeight="12.5" x14ac:dyDescent="0.25"/>
  <cols>
    <col min="1" max="1" width="9.7265625" customWidth="1"/>
    <col min="2" max="2" width="87.81640625" customWidth="1"/>
    <col min="3" max="4" width="13.81640625" customWidth="1"/>
    <col min="5" max="6" width="13" customWidth="1"/>
    <col min="7" max="7" width="12.81640625" customWidth="1"/>
    <col min="8" max="8" width="12.1796875" customWidth="1"/>
  </cols>
  <sheetData>
    <row r="1" spans="1:9" x14ac:dyDescent="0.25">
      <c r="A1" s="514" t="s">
        <v>871</v>
      </c>
    </row>
    <row r="2" spans="1:9" ht="16" thickBot="1" x14ac:dyDescent="0.4">
      <c r="A2" s="40" t="s">
        <v>61</v>
      </c>
      <c r="B2" s="15"/>
      <c r="C2" s="59" t="s">
        <v>25</v>
      </c>
      <c r="D2" s="59"/>
      <c r="E2" s="359">
        <f>16000-C5</f>
        <v>13.859999999998763</v>
      </c>
      <c r="F2" s="485"/>
    </row>
    <row r="3" spans="1:9" ht="13.5" thickTop="1" x14ac:dyDescent="0.3">
      <c r="A3" s="56" t="s">
        <v>754</v>
      </c>
      <c r="B3" s="18" t="s">
        <v>870</v>
      </c>
      <c r="C3" s="24"/>
      <c r="D3" s="24"/>
      <c r="E3" s="38"/>
      <c r="F3" s="38"/>
    </row>
    <row r="4" spans="1:9" ht="13" x14ac:dyDescent="0.3">
      <c r="A4" s="57"/>
      <c r="B4" s="18"/>
      <c r="C4" s="24"/>
      <c r="D4" s="24"/>
      <c r="E4" s="38"/>
      <c r="F4" s="38"/>
    </row>
    <row r="5" spans="1:9" ht="13" x14ac:dyDescent="0.3">
      <c r="A5" s="57"/>
      <c r="B5" s="59" t="s">
        <v>21</v>
      </c>
      <c r="C5" s="490">
        <f>SUM(D7:D27)</f>
        <v>15986.140000000001</v>
      </c>
      <c r="D5" s="485"/>
      <c r="E5" s="360">
        <f>SUM(C7:C27)</f>
        <v>171349.61000000002</v>
      </c>
      <c r="F5" s="485"/>
    </row>
    <row r="6" spans="1:9" ht="37.5" customHeight="1" x14ac:dyDescent="0.25">
      <c r="A6" s="489" t="s">
        <v>18</v>
      </c>
      <c r="B6" s="302" t="s">
        <v>19</v>
      </c>
      <c r="C6" s="486" t="s">
        <v>869</v>
      </c>
      <c r="D6" s="60" t="s">
        <v>23</v>
      </c>
      <c r="E6" s="60" t="s">
        <v>24</v>
      </c>
      <c r="F6" s="92" t="s">
        <v>44</v>
      </c>
      <c r="G6" s="107" t="s">
        <v>2</v>
      </c>
      <c r="H6" s="92" t="s">
        <v>20</v>
      </c>
      <c r="I6" s="487" t="s">
        <v>0</v>
      </c>
    </row>
    <row r="7" spans="1:9" x14ac:dyDescent="0.25">
      <c r="A7" t="s">
        <v>735</v>
      </c>
      <c r="B7" s="81" t="s">
        <v>848</v>
      </c>
      <c r="C7" s="361">
        <v>37560.720000000001</v>
      </c>
      <c r="D7" s="361">
        <v>1500</v>
      </c>
      <c r="E7" s="488" t="s">
        <v>339</v>
      </c>
      <c r="F7" s="46">
        <v>43208</v>
      </c>
      <c r="H7" t="s">
        <v>725</v>
      </c>
    </row>
    <row r="8" spans="1:9" x14ac:dyDescent="0.25">
      <c r="A8" t="s">
        <v>736</v>
      </c>
      <c r="B8" s="81" t="s">
        <v>849</v>
      </c>
      <c r="C8" s="361">
        <v>3588</v>
      </c>
      <c r="D8" s="361">
        <v>1300</v>
      </c>
      <c r="E8" s="488" t="s">
        <v>339</v>
      </c>
      <c r="F8" s="46">
        <v>43221</v>
      </c>
      <c r="H8" t="s">
        <v>725</v>
      </c>
    </row>
    <row r="9" spans="1:9" x14ac:dyDescent="0.25">
      <c r="A9" t="s">
        <v>737</v>
      </c>
      <c r="B9" s="81" t="s">
        <v>850</v>
      </c>
      <c r="C9" s="361">
        <v>1725</v>
      </c>
      <c r="D9" s="361">
        <v>1645</v>
      </c>
      <c r="E9" s="488" t="s">
        <v>339</v>
      </c>
      <c r="F9" s="46">
        <v>43207</v>
      </c>
      <c r="H9" t="s">
        <v>725</v>
      </c>
    </row>
    <row r="10" spans="1:9" x14ac:dyDescent="0.25">
      <c r="A10" t="s">
        <v>738</v>
      </c>
      <c r="B10" s="81" t="s">
        <v>851</v>
      </c>
      <c r="C10" s="361">
        <v>1500</v>
      </c>
      <c r="D10" s="361">
        <v>500</v>
      </c>
      <c r="E10" s="488" t="s">
        <v>339</v>
      </c>
      <c r="F10" s="46">
        <v>43208</v>
      </c>
      <c r="H10" t="s">
        <v>725</v>
      </c>
    </row>
    <row r="11" spans="1:9" x14ac:dyDescent="0.25">
      <c r="B11" s="81" t="s">
        <v>852</v>
      </c>
      <c r="C11" s="361">
        <v>1200</v>
      </c>
      <c r="D11" s="361">
        <v>1200</v>
      </c>
      <c r="E11" s="488" t="s">
        <v>339</v>
      </c>
      <c r="F11" s="46">
        <v>43199</v>
      </c>
      <c r="H11" t="s">
        <v>725</v>
      </c>
    </row>
    <row r="12" spans="1:9" x14ac:dyDescent="0.25">
      <c r="A12" t="s">
        <v>715</v>
      </c>
      <c r="B12" s="81" t="s">
        <v>853</v>
      </c>
      <c r="C12" s="361">
        <v>2209</v>
      </c>
      <c r="D12" s="361">
        <v>1100</v>
      </c>
      <c r="E12" s="488" t="s">
        <v>339</v>
      </c>
      <c r="F12" s="46">
        <v>43262</v>
      </c>
      <c r="G12" s="81" t="s">
        <v>739</v>
      </c>
      <c r="H12" t="s">
        <v>725</v>
      </c>
    </row>
    <row r="13" spans="1:9" x14ac:dyDescent="0.25">
      <c r="A13" t="s">
        <v>740</v>
      </c>
      <c r="B13" s="81" t="s">
        <v>854</v>
      </c>
      <c r="C13" s="361">
        <v>2113.5</v>
      </c>
      <c r="D13" s="361">
        <v>658.75</v>
      </c>
      <c r="E13" s="488" t="s">
        <v>339</v>
      </c>
      <c r="F13" s="46">
        <v>43262</v>
      </c>
      <c r="H13" t="s">
        <v>725</v>
      </c>
    </row>
    <row r="14" spans="1:9" x14ac:dyDescent="0.25">
      <c r="A14" t="s">
        <v>741</v>
      </c>
      <c r="B14" s="81" t="s">
        <v>855</v>
      </c>
      <c r="C14" s="361">
        <v>79.63</v>
      </c>
      <c r="D14" s="361">
        <v>79.63</v>
      </c>
      <c r="E14" s="488" t="s">
        <v>339</v>
      </c>
      <c r="F14" s="46">
        <v>43191</v>
      </c>
      <c r="H14" t="s">
        <v>725</v>
      </c>
    </row>
    <row r="15" spans="1:9" x14ac:dyDescent="0.25">
      <c r="B15" s="81" t="s">
        <v>856</v>
      </c>
      <c r="C15" s="361">
        <v>400</v>
      </c>
      <c r="D15" s="361">
        <v>200</v>
      </c>
      <c r="E15" s="488" t="s">
        <v>339</v>
      </c>
      <c r="F15" s="46">
        <v>43279</v>
      </c>
      <c r="H15" t="s">
        <v>725</v>
      </c>
    </row>
    <row r="16" spans="1:9" x14ac:dyDescent="0.25">
      <c r="A16" t="s">
        <v>742</v>
      </c>
      <c r="B16" s="81" t="s">
        <v>857</v>
      </c>
      <c r="C16" s="361">
        <v>7212</v>
      </c>
      <c r="D16" s="361">
        <v>1750</v>
      </c>
      <c r="E16" s="488" t="s">
        <v>339</v>
      </c>
      <c r="F16" s="46">
        <v>43381</v>
      </c>
      <c r="H16" t="s">
        <v>725</v>
      </c>
    </row>
    <row r="17" spans="1:8" x14ac:dyDescent="0.25">
      <c r="A17" t="s">
        <v>743</v>
      </c>
      <c r="B17" s="81" t="s">
        <v>858</v>
      </c>
      <c r="C17" s="361">
        <v>800</v>
      </c>
      <c r="D17" s="361">
        <v>300</v>
      </c>
      <c r="E17" s="488" t="s">
        <v>339</v>
      </c>
      <c r="F17" s="46">
        <v>43332</v>
      </c>
      <c r="H17" t="s">
        <v>725</v>
      </c>
    </row>
    <row r="18" spans="1:8" x14ac:dyDescent="0.25">
      <c r="A18" t="s">
        <v>744</v>
      </c>
      <c r="B18" s="81" t="s">
        <v>859</v>
      </c>
      <c r="C18" s="361">
        <v>70000</v>
      </c>
      <c r="D18" s="361">
        <v>1500</v>
      </c>
      <c r="E18" s="488" t="s">
        <v>339</v>
      </c>
      <c r="F18" s="46">
        <v>43332</v>
      </c>
      <c r="H18" t="s">
        <v>725</v>
      </c>
    </row>
    <row r="19" spans="1:8" x14ac:dyDescent="0.25">
      <c r="A19" t="s">
        <v>745</v>
      </c>
      <c r="B19" s="81" t="s">
        <v>860</v>
      </c>
      <c r="C19" s="361">
        <v>100</v>
      </c>
      <c r="D19" s="361">
        <v>100</v>
      </c>
      <c r="E19" s="488" t="s">
        <v>339</v>
      </c>
      <c r="F19" s="46">
        <v>43332</v>
      </c>
      <c r="H19" t="s">
        <v>725</v>
      </c>
    </row>
    <row r="20" spans="1:8" x14ac:dyDescent="0.25">
      <c r="A20" t="s">
        <v>746</v>
      </c>
      <c r="B20" s="81" t="s">
        <v>861</v>
      </c>
      <c r="C20" s="361">
        <v>1200</v>
      </c>
      <c r="D20" s="361">
        <v>1000</v>
      </c>
      <c r="E20" s="488" t="s">
        <v>339</v>
      </c>
      <c r="F20" s="46">
        <v>43381</v>
      </c>
      <c r="H20" t="s">
        <v>725</v>
      </c>
    </row>
    <row r="21" spans="1:8" x14ac:dyDescent="0.25">
      <c r="A21" t="s">
        <v>747</v>
      </c>
      <c r="B21" s="81" t="s">
        <v>862</v>
      </c>
      <c r="C21" s="361">
        <v>500</v>
      </c>
      <c r="D21" s="361">
        <v>250</v>
      </c>
      <c r="E21" s="488" t="s">
        <v>339</v>
      </c>
      <c r="F21" s="46">
        <v>43381</v>
      </c>
      <c r="H21" t="s">
        <v>725</v>
      </c>
    </row>
    <row r="22" spans="1:8" x14ac:dyDescent="0.25">
      <c r="A22" t="s">
        <v>748</v>
      </c>
      <c r="B22" s="81" t="s">
        <v>863</v>
      </c>
      <c r="C22" s="361">
        <v>700</v>
      </c>
      <c r="D22" s="361">
        <v>500</v>
      </c>
      <c r="E22" s="488" t="s">
        <v>339</v>
      </c>
      <c r="F22" s="46">
        <v>43444</v>
      </c>
      <c r="H22" t="s">
        <v>725</v>
      </c>
    </row>
    <row r="23" spans="1:8" x14ac:dyDescent="0.25">
      <c r="A23" t="s">
        <v>749</v>
      </c>
      <c r="B23" s="81" t="s">
        <v>864</v>
      </c>
      <c r="C23" s="361">
        <v>2810</v>
      </c>
      <c r="D23" s="361">
        <v>500</v>
      </c>
      <c r="E23" s="488" t="s">
        <v>339</v>
      </c>
      <c r="F23" s="46">
        <v>43453</v>
      </c>
      <c r="H23" t="s">
        <v>725</v>
      </c>
    </row>
    <row r="24" spans="1:8" x14ac:dyDescent="0.25">
      <c r="A24" t="s">
        <v>750</v>
      </c>
      <c r="B24" s="81" t="s">
        <v>865</v>
      </c>
      <c r="C24" s="361">
        <v>599</v>
      </c>
      <c r="D24" s="361">
        <v>250</v>
      </c>
      <c r="E24" s="488" t="s">
        <v>339</v>
      </c>
      <c r="F24" s="46">
        <v>43474</v>
      </c>
      <c r="H24" t="s">
        <v>725</v>
      </c>
    </row>
    <row r="25" spans="1:8" x14ac:dyDescent="0.25">
      <c r="A25" t="s">
        <v>751</v>
      </c>
      <c r="B25" s="81" t="s">
        <v>866</v>
      </c>
      <c r="C25" s="361">
        <v>31900</v>
      </c>
      <c r="D25" s="361">
        <v>900</v>
      </c>
      <c r="E25" s="488" t="s">
        <v>339</v>
      </c>
      <c r="F25" s="46">
        <v>43542</v>
      </c>
      <c r="H25" t="s">
        <v>725</v>
      </c>
    </row>
    <row r="26" spans="1:8" x14ac:dyDescent="0.25">
      <c r="A26" t="s">
        <v>752</v>
      </c>
      <c r="B26" s="81" t="s">
        <v>867</v>
      </c>
      <c r="C26" s="361">
        <v>5000</v>
      </c>
      <c r="D26" s="361">
        <v>600</v>
      </c>
      <c r="E26" s="488" t="s">
        <v>339</v>
      </c>
      <c r="F26" s="46">
        <v>43542</v>
      </c>
      <c r="H26" t="s">
        <v>725</v>
      </c>
    </row>
    <row r="27" spans="1:8" x14ac:dyDescent="0.25">
      <c r="B27" s="81" t="s">
        <v>868</v>
      </c>
      <c r="C27" s="361">
        <v>152.76</v>
      </c>
      <c r="D27" s="361">
        <v>152.76</v>
      </c>
      <c r="E27" s="488" t="s">
        <v>339</v>
      </c>
      <c r="F27" s="46">
        <v>43553</v>
      </c>
      <c r="H27" t="s">
        <v>725</v>
      </c>
    </row>
    <row r="28" spans="1:8" s="322" customFormat="1" ht="14.5" x14ac:dyDescent="0.35">
      <c r="E28" s="363"/>
      <c r="F28" s="363"/>
      <c r="G28" s="361" t="s">
        <v>726</v>
      </c>
    </row>
    <row r="29" spans="1:8" x14ac:dyDescent="0.25">
      <c r="E29" s="361"/>
      <c r="F29" s="361"/>
    </row>
    <row r="37" spans="7:7" x14ac:dyDescent="0.25">
      <c r="G37" t="s">
        <v>726</v>
      </c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BC09CA-19E9-4B1F-94C8-6B3F1CA0A2AB}">
  <dimension ref="A1:L208"/>
  <sheetViews>
    <sheetView zoomScale="90" zoomScaleNormal="90" workbookViewId="0"/>
  </sheetViews>
  <sheetFormatPr defaultColWidth="9.1796875" defaultRowHeight="12.5" x14ac:dyDescent="0.25"/>
  <cols>
    <col min="1" max="1" width="14.7265625" style="81" customWidth="1"/>
    <col min="2" max="2" width="77.1796875" style="54" customWidth="1"/>
    <col min="3" max="3" width="18.453125" style="81" customWidth="1"/>
    <col min="4" max="4" width="14.1796875" style="81" customWidth="1"/>
    <col min="5" max="5" width="3.81640625" style="81" customWidth="1"/>
    <col min="6" max="6" width="17.54296875" style="279" bestFit="1" customWidth="1"/>
    <col min="7" max="7" width="13" style="93" customWidth="1"/>
    <col min="8" max="8" width="9" style="66" customWidth="1"/>
    <col min="9" max="9" width="15.1796875" style="93" customWidth="1"/>
    <col min="10" max="10" width="12.453125" style="93" customWidth="1"/>
    <col min="11" max="11" width="15" style="81" bestFit="1" customWidth="1"/>
    <col min="12" max="12" width="7.81640625" style="81" hidden="1" customWidth="1"/>
    <col min="13" max="13" width="14.26953125" style="81" customWidth="1"/>
    <col min="14" max="16384" width="9.1796875" style="81"/>
  </cols>
  <sheetData>
    <row r="1" spans="1:11" ht="14" x14ac:dyDescent="0.3">
      <c r="A1" s="515" t="s">
        <v>875</v>
      </c>
      <c r="B1" s="287"/>
      <c r="C1" s="288"/>
      <c r="D1" s="288"/>
      <c r="E1" s="288"/>
      <c r="F1" s="289"/>
      <c r="G1" s="290"/>
      <c r="H1" s="291"/>
      <c r="I1" s="290"/>
      <c r="J1" s="292"/>
      <c r="K1" s="293"/>
    </row>
    <row r="2" spans="1:11" ht="19.5" customHeight="1" thickBot="1" x14ac:dyDescent="0.35">
      <c r="A2" s="294" t="s">
        <v>62</v>
      </c>
      <c r="B2" s="295"/>
      <c r="C2" s="296"/>
      <c r="D2" s="276" t="s">
        <v>25</v>
      </c>
      <c r="E2" s="297"/>
      <c r="F2" s="481">
        <f>16000-D5</f>
        <v>95.090000000000146</v>
      </c>
      <c r="G2" s="290"/>
      <c r="H2" s="291"/>
      <c r="I2" s="290" t="s">
        <v>333</v>
      </c>
      <c r="J2" s="292"/>
      <c r="K2" s="293"/>
    </row>
    <row r="3" spans="1:11" ht="14.5" thickTop="1" x14ac:dyDescent="0.3">
      <c r="A3" s="323" t="s">
        <v>13</v>
      </c>
      <c r="B3" s="294" t="s">
        <v>57</v>
      </c>
      <c r="C3" s="296"/>
      <c r="D3" s="296"/>
      <c r="E3" s="296"/>
      <c r="F3" s="298"/>
      <c r="G3" s="290"/>
      <c r="H3" s="291"/>
      <c r="I3" s="299"/>
      <c r="J3" s="292"/>
      <c r="K3" s="293"/>
    </row>
    <row r="4" spans="1:11" ht="14" x14ac:dyDescent="0.3">
      <c r="A4" s="294"/>
      <c r="B4" s="296" t="s">
        <v>28</v>
      </c>
      <c r="C4" s="294"/>
      <c r="D4" s="296"/>
      <c r="E4" s="296"/>
      <c r="F4" s="298"/>
      <c r="G4" s="290"/>
      <c r="H4" s="291"/>
      <c r="I4" s="299"/>
      <c r="J4" s="292"/>
      <c r="K4" s="293"/>
    </row>
    <row r="5" spans="1:11" ht="14" x14ac:dyDescent="0.3">
      <c r="A5" s="294"/>
      <c r="B5" s="294"/>
      <c r="C5" s="324" t="s">
        <v>43</v>
      </c>
      <c r="D5" s="300">
        <f>SUM(D8:D184)</f>
        <v>15904.91</v>
      </c>
      <c r="E5" s="288"/>
      <c r="F5" s="300">
        <f>SUM(F8:F184)</f>
        <v>246915</v>
      </c>
      <c r="G5" s="290"/>
      <c r="H5" s="291"/>
      <c r="I5" s="299"/>
      <c r="J5" s="292"/>
      <c r="K5" s="293"/>
    </row>
    <row r="6" spans="1:11" ht="14" x14ac:dyDescent="0.3">
      <c r="A6" s="294"/>
      <c r="B6" s="294"/>
      <c r="C6" s="294"/>
      <c r="D6" s="296"/>
      <c r="E6" s="296"/>
      <c r="F6" s="298"/>
      <c r="G6" s="290"/>
      <c r="H6" s="291"/>
      <c r="I6" s="299"/>
      <c r="J6" s="292"/>
      <c r="K6" s="293"/>
    </row>
    <row r="7" spans="1:11" s="76" customFormat="1" ht="50.25" customHeight="1" x14ac:dyDescent="0.25">
      <c r="A7" s="301" t="s">
        <v>37</v>
      </c>
      <c r="B7" s="302" t="s">
        <v>19</v>
      </c>
      <c r="C7" s="303" t="s">
        <v>22</v>
      </c>
      <c r="D7" s="304" t="s">
        <v>23</v>
      </c>
      <c r="E7" s="304"/>
      <c r="F7" s="304" t="s">
        <v>24</v>
      </c>
      <c r="G7" s="305" t="s">
        <v>44</v>
      </c>
      <c r="H7" s="306" t="s">
        <v>2</v>
      </c>
      <c r="I7" s="305" t="s">
        <v>20</v>
      </c>
      <c r="J7" s="307" t="s">
        <v>0</v>
      </c>
      <c r="K7" s="308" t="s">
        <v>18</v>
      </c>
    </row>
    <row r="8" spans="1:11" ht="31.5" customHeight="1" x14ac:dyDescent="0.25">
      <c r="A8" s="374" t="s">
        <v>136</v>
      </c>
      <c r="B8" s="229" t="s">
        <v>137</v>
      </c>
      <c r="C8" s="375">
        <v>35000</v>
      </c>
      <c r="D8" s="375">
        <v>500</v>
      </c>
      <c r="E8" s="375"/>
      <c r="F8" s="375">
        <f>C8-D8</f>
        <v>34500</v>
      </c>
      <c r="G8" s="376">
        <v>43367</v>
      </c>
      <c r="H8" s="377" t="s">
        <v>337</v>
      </c>
      <c r="I8" s="378">
        <v>43367</v>
      </c>
      <c r="J8" s="378">
        <v>43367</v>
      </c>
      <c r="K8" s="379" t="s">
        <v>654</v>
      </c>
    </row>
    <row r="9" spans="1:11" ht="33" customHeight="1" x14ac:dyDescent="0.25">
      <c r="A9" s="374" t="s">
        <v>655</v>
      </c>
      <c r="B9" s="229" t="s">
        <v>656</v>
      </c>
      <c r="C9" s="375">
        <v>1950</v>
      </c>
      <c r="D9" s="375">
        <v>200</v>
      </c>
      <c r="E9" s="375"/>
      <c r="F9" s="375">
        <f>C9-D9</f>
        <v>1750</v>
      </c>
      <c r="G9" s="376">
        <v>43371</v>
      </c>
      <c r="H9" s="377" t="s">
        <v>126</v>
      </c>
      <c r="I9" s="378">
        <v>43371</v>
      </c>
      <c r="J9" s="378">
        <v>43371</v>
      </c>
      <c r="K9" s="379" t="s">
        <v>657</v>
      </c>
    </row>
    <row r="10" spans="1:11" ht="27" customHeight="1" x14ac:dyDescent="0.25">
      <c r="A10" s="380" t="s">
        <v>138</v>
      </c>
      <c r="B10" s="229" t="s">
        <v>658</v>
      </c>
      <c r="C10" s="375">
        <v>4000</v>
      </c>
      <c r="D10" s="375">
        <v>500</v>
      </c>
      <c r="E10" s="375"/>
      <c r="F10" s="375">
        <f>C10-D10</f>
        <v>3500</v>
      </c>
      <c r="G10" s="376">
        <v>43367</v>
      </c>
      <c r="H10" s="377" t="s">
        <v>126</v>
      </c>
      <c r="I10" s="378">
        <v>43367</v>
      </c>
      <c r="J10" s="378">
        <v>43367</v>
      </c>
      <c r="K10" s="379" t="s">
        <v>659</v>
      </c>
    </row>
    <row r="11" spans="1:11" ht="14" x14ac:dyDescent="0.3">
      <c r="A11" s="151" t="s">
        <v>728</v>
      </c>
      <c r="B11" s="151" t="s">
        <v>846</v>
      </c>
      <c r="C11" s="381">
        <v>2750</v>
      </c>
      <c r="D11" s="381">
        <v>0</v>
      </c>
      <c r="E11" s="381"/>
      <c r="F11" s="381"/>
      <c r="G11" s="382" t="s">
        <v>339</v>
      </c>
      <c r="H11" s="345" t="s">
        <v>339</v>
      </c>
      <c r="I11" s="336" t="s">
        <v>339</v>
      </c>
      <c r="J11" s="336" t="s">
        <v>339</v>
      </c>
      <c r="K11" s="327" t="s">
        <v>729</v>
      </c>
    </row>
    <row r="12" spans="1:11" ht="14" x14ac:dyDescent="0.3">
      <c r="A12" s="151" t="s">
        <v>139</v>
      </c>
      <c r="B12" s="151" t="s">
        <v>140</v>
      </c>
      <c r="C12" s="381">
        <v>155501</v>
      </c>
      <c r="D12" s="381">
        <v>2000</v>
      </c>
      <c r="E12" s="381"/>
      <c r="F12" s="381">
        <f>C12-D12</f>
        <v>153501</v>
      </c>
      <c r="G12" s="382">
        <v>43367</v>
      </c>
      <c r="H12" s="345" t="s">
        <v>337</v>
      </c>
      <c r="I12" s="336">
        <v>43367</v>
      </c>
      <c r="J12" s="336">
        <v>43367</v>
      </c>
      <c r="K12" s="327" t="s">
        <v>660</v>
      </c>
    </row>
    <row r="13" spans="1:11" ht="16.5" customHeight="1" x14ac:dyDescent="0.25">
      <c r="A13" s="380" t="s">
        <v>730</v>
      </c>
      <c r="B13" s="229" t="s">
        <v>847</v>
      </c>
      <c r="C13" s="375">
        <v>32500</v>
      </c>
      <c r="D13" s="375">
        <v>0</v>
      </c>
      <c r="E13" s="375"/>
      <c r="F13" s="375"/>
      <c r="G13" s="376"/>
      <c r="H13" s="377"/>
      <c r="I13" s="378"/>
      <c r="J13" s="378"/>
      <c r="K13" s="379" t="s">
        <v>731</v>
      </c>
    </row>
    <row r="14" spans="1:11" ht="17.25" customHeight="1" x14ac:dyDescent="0.25">
      <c r="A14" s="380" t="s">
        <v>661</v>
      </c>
      <c r="B14" s="229" t="s">
        <v>662</v>
      </c>
      <c r="C14" s="375">
        <v>955</v>
      </c>
      <c r="D14" s="375">
        <v>500</v>
      </c>
      <c r="E14" s="375"/>
      <c r="F14" s="375">
        <f t="shared" ref="F14:F21" si="0">C14-D14</f>
        <v>455</v>
      </c>
      <c r="G14" s="383">
        <v>43517</v>
      </c>
      <c r="H14" s="384" t="s">
        <v>126</v>
      </c>
      <c r="I14" s="385">
        <v>43517</v>
      </c>
      <c r="J14" s="385">
        <v>43517</v>
      </c>
      <c r="K14" s="379" t="s">
        <v>663</v>
      </c>
    </row>
    <row r="15" spans="1:11" ht="14" x14ac:dyDescent="0.3">
      <c r="A15" s="380"/>
      <c r="B15" s="380" t="s">
        <v>664</v>
      </c>
      <c r="C15" s="375">
        <v>553.91</v>
      </c>
      <c r="D15" s="375">
        <v>553.91</v>
      </c>
      <c r="E15" s="375"/>
      <c r="F15" s="375">
        <f t="shared" si="0"/>
        <v>0</v>
      </c>
      <c r="G15" s="386">
        <v>43388</v>
      </c>
      <c r="H15" s="148"/>
      <c r="I15" s="326">
        <v>43388</v>
      </c>
      <c r="J15" s="326">
        <v>43388</v>
      </c>
      <c r="K15" s="327" t="s">
        <v>665</v>
      </c>
    </row>
    <row r="16" spans="1:11" ht="14" x14ac:dyDescent="0.3">
      <c r="A16" s="380" t="s">
        <v>666</v>
      </c>
      <c r="B16" s="380" t="s">
        <v>667</v>
      </c>
      <c r="C16" s="375">
        <v>3303</v>
      </c>
      <c r="D16" s="375">
        <v>1651</v>
      </c>
      <c r="E16" s="375"/>
      <c r="F16" s="375">
        <f t="shared" si="0"/>
        <v>1652</v>
      </c>
      <c r="G16" s="386">
        <v>43518</v>
      </c>
      <c r="H16" s="148" t="s">
        <v>126</v>
      </c>
      <c r="I16" s="326">
        <v>43518</v>
      </c>
      <c r="J16" s="326">
        <v>43518</v>
      </c>
      <c r="K16" s="327" t="s">
        <v>668</v>
      </c>
    </row>
    <row r="17" spans="1:11" ht="14" x14ac:dyDescent="0.3">
      <c r="A17" s="151" t="s">
        <v>669</v>
      </c>
      <c r="B17" s="343" t="s">
        <v>670</v>
      </c>
      <c r="C17" s="381">
        <v>32000</v>
      </c>
      <c r="D17" s="381">
        <v>1500</v>
      </c>
      <c r="E17" s="381"/>
      <c r="F17" s="387">
        <f t="shared" si="0"/>
        <v>30500</v>
      </c>
      <c r="G17" s="386">
        <v>43518</v>
      </c>
      <c r="H17" s="148" t="s">
        <v>337</v>
      </c>
      <c r="I17" s="326">
        <v>43518</v>
      </c>
      <c r="J17" s="326">
        <v>43518</v>
      </c>
      <c r="K17" s="327" t="s">
        <v>671</v>
      </c>
    </row>
    <row r="18" spans="1:11" ht="14" x14ac:dyDescent="0.3">
      <c r="A18" s="151" t="s">
        <v>672</v>
      </c>
      <c r="B18" s="343" t="s">
        <v>673</v>
      </c>
      <c r="C18" s="381">
        <v>750</v>
      </c>
      <c r="D18" s="381">
        <v>750</v>
      </c>
      <c r="E18" s="381"/>
      <c r="F18" s="381">
        <f t="shared" si="0"/>
        <v>0</v>
      </c>
      <c r="G18" s="386">
        <v>43518</v>
      </c>
      <c r="H18" s="148" t="s">
        <v>126</v>
      </c>
      <c r="I18" s="326">
        <v>43518</v>
      </c>
      <c r="J18" s="326">
        <v>43518</v>
      </c>
      <c r="K18" s="327" t="s">
        <v>674</v>
      </c>
    </row>
    <row r="19" spans="1:11" ht="14" x14ac:dyDescent="0.3">
      <c r="A19" s="151" t="s">
        <v>675</v>
      </c>
      <c r="B19" s="343" t="s">
        <v>676</v>
      </c>
      <c r="C19" s="381">
        <v>5500</v>
      </c>
      <c r="D19" s="381">
        <v>2750</v>
      </c>
      <c r="E19" s="381"/>
      <c r="F19" s="381">
        <f t="shared" si="0"/>
        <v>2750</v>
      </c>
      <c r="G19" s="386">
        <v>43518</v>
      </c>
      <c r="H19" s="148" t="s">
        <v>337</v>
      </c>
      <c r="I19" s="326">
        <v>43518</v>
      </c>
      <c r="J19" s="326">
        <v>43518</v>
      </c>
      <c r="K19" s="327" t="s">
        <v>677</v>
      </c>
    </row>
    <row r="20" spans="1:11" ht="27.75" customHeight="1" x14ac:dyDescent="0.3">
      <c r="A20" s="151" t="s">
        <v>678</v>
      </c>
      <c r="B20" s="343" t="s">
        <v>679</v>
      </c>
      <c r="C20" s="381">
        <v>22159</v>
      </c>
      <c r="D20" s="381">
        <v>4000</v>
      </c>
      <c r="E20" s="381"/>
      <c r="F20" s="381">
        <f t="shared" si="0"/>
        <v>18159</v>
      </c>
      <c r="G20" s="386">
        <v>43553</v>
      </c>
      <c r="H20" s="148" t="s">
        <v>126</v>
      </c>
      <c r="I20" s="326">
        <v>43553</v>
      </c>
      <c r="J20" s="326">
        <v>43553</v>
      </c>
      <c r="K20" s="327" t="s">
        <v>680</v>
      </c>
    </row>
    <row r="21" spans="1:11" ht="14" x14ac:dyDescent="0.3">
      <c r="A21" s="151" t="s">
        <v>681</v>
      </c>
      <c r="B21" s="343" t="s">
        <v>682</v>
      </c>
      <c r="C21" s="381">
        <v>1148</v>
      </c>
      <c r="D21" s="381">
        <v>1000</v>
      </c>
      <c r="E21" s="381"/>
      <c r="F21" s="381">
        <f t="shared" si="0"/>
        <v>148</v>
      </c>
      <c r="G21" s="386">
        <v>43530</v>
      </c>
      <c r="H21" s="148" t="s">
        <v>443</v>
      </c>
      <c r="I21" s="326">
        <v>43530</v>
      </c>
      <c r="J21" s="326">
        <v>43530</v>
      </c>
      <c r="K21" s="327" t="s">
        <v>683</v>
      </c>
    </row>
    <row r="23" spans="1:11" ht="14" x14ac:dyDescent="0.3">
      <c r="A23" s="151"/>
      <c r="B23" s="151"/>
      <c r="C23" s="236"/>
      <c r="D23" s="236"/>
      <c r="E23" s="236"/>
      <c r="F23" s="236"/>
      <c r="G23" s="325"/>
      <c r="H23" s="148"/>
      <c r="I23" s="326"/>
      <c r="J23" s="326"/>
      <c r="K23" s="327"/>
    </row>
    <row r="24" spans="1:11" ht="14" x14ac:dyDescent="0.3">
      <c r="A24" s="151"/>
      <c r="B24" s="151"/>
      <c r="C24" s="236"/>
      <c r="D24" s="236"/>
      <c r="E24" s="236"/>
      <c r="F24" s="236"/>
      <c r="G24" s="325"/>
      <c r="H24" s="148"/>
      <c r="I24" s="326"/>
      <c r="J24" s="326"/>
      <c r="K24" s="327"/>
    </row>
    <row r="25" spans="1:11" ht="18" x14ac:dyDescent="0.4">
      <c r="A25" s="151"/>
      <c r="B25" s="328" t="s">
        <v>732</v>
      </c>
      <c r="C25" s="236"/>
      <c r="D25" s="236"/>
      <c r="E25" s="236"/>
      <c r="F25" s="236"/>
      <c r="G25" s="325"/>
      <c r="H25" s="148"/>
      <c r="I25" s="326"/>
      <c r="J25" s="326"/>
      <c r="K25" s="327"/>
    </row>
    <row r="26" spans="1:11" ht="14" x14ac:dyDescent="0.3">
      <c r="A26" s="151"/>
      <c r="B26" s="329"/>
      <c r="C26" s="236"/>
      <c r="D26" s="236"/>
      <c r="E26" s="236"/>
      <c r="F26" s="236"/>
      <c r="G26" s="325"/>
      <c r="H26" s="148"/>
      <c r="I26" s="326"/>
      <c r="J26" s="326"/>
      <c r="K26" s="327"/>
    </row>
    <row r="27" spans="1:11" ht="18" x14ac:dyDescent="0.4">
      <c r="A27" s="151"/>
      <c r="B27" s="328" t="s">
        <v>733</v>
      </c>
      <c r="C27" s="330"/>
      <c r="D27" s="330"/>
      <c r="E27" s="331"/>
      <c r="F27" s="236"/>
      <c r="G27" s="325"/>
      <c r="H27" s="148"/>
      <c r="I27" s="326"/>
      <c r="J27" s="326"/>
      <c r="K27" s="327"/>
    </row>
    <row r="28" spans="1:11" ht="14" x14ac:dyDescent="0.3">
      <c r="A28" s="151"/>
      <c r="B28" s="151"/>
      <c r="C28" s="236"/>
      <c r="D28" s="236"/>
      <c r="E28" s="236"/>
      <c r="F28" s="236"/>
      <c r="G28" s="325"/>
      <c r="H28" s="148"/>
      <c r="I28" s="326"/>
      <c r="J28" s="326"/>
      <c r="K28" s="327"/>
    </row>
    <row r="29" spans="1:11" ht="14" x14ac:dyDescent="0.3">
      <c r="A29" s="151"/>
      <c r="B29" s="151"/>
      <c r="C29" s="236"/>
      <c r="D29" s="236"/>
      <c r="E29" s="236"/>
      <c r="F29" s="236"/>
      <c r="G29" s="325"/>
      <c r="H29" s="148"/>
      <c r="I29" s="326"/>
      <c r="J29" s="326"/>
      <c r="K29" s="327"/>
    </row>
    <row r="30" spans="1:11" ht="14" x14ac:dyDescent="0.3">
      <c r="A30" s="151"/>
      <c r="B30" s="151"/>
      <c r="C30" s="236"/>
      <c r="D30" s="236"/>
      <c r="E30" s="236"/>
      <c r="F30" s="236"/>
      <c r="G30" s="325"/>
      <c r="H30" s="148"/>
      <c r="I30" s="326"/>
      <c r="J30" s="326"/>
      <c r="K30" s="327"/>
    </row>
    <row r="31" spans="1:11" ht="14" x14ac:dyDescent="0.3">
      <c r="A31" s="151"/>
      <c r="B31" s="151"/>
      <c r="C31" s="236"/>
      <c r="D31" s="236"/>
      <c r="E31" s="236"/>
      <c r="F31" s="236"/>
      <c r="G31" s="325"/>
      <c r="H31" s="148"/>
      <c r="I31" s="326"/>
      <c r="J31" s="326"/>
      <c r="K31" s="327"/>
    </row>
    <row r="32" spans="1:11" ht="14" x14ac:dyDescent="0.3">
      <c r="A32" s="151"/>
      <c r="B32" s="151"/>
      <c r="C32" s="236"/>
      <c r="D32" s="236"/>
      <c r="E32" s="236"/>
      <c r="F32" s="236"/>
      <c r="G32" s="325"/>
      <c r="H32" s="148"/>
      <c r="I32" s="326"/>
      <c r="J32" s="326"/>
      <c r="K32" s="327"/>
    </row>
    <row r="33" spans="1:11" ht="14" x14ac:dyDescent="0.3">
      <c r="A33" s="151"/>
      <c r="B33" s="151"/>
      <c r="C33" s="236"/>
      <c r="D33" s="236"/>
      <c r="E33" s="236"/>
      <c r="F33" s="236"/>
      <c r="G33" s="325"/>
      <c r="H33" s="148"/>
      <c r="I33" s="326"/>
      <c r="J33" s="326"/>
      <c r="K33" s="327"/>
    </row>
    <row r="34" spans="1:11" ht="14" x14ac:dyDescent="0.3">
      <c r="A34" s="151"/>
      <c r="B34" s="151"/>
      <c r="C34" s="236"/>
      <c r="D34" s="236"/>
      <c r="E34" s="236"/>
      <c r="F34" s="236"/>
      <c r="G34" s="325"/>
      <c r="H34" s="148"/>
      <c r="I34" s="326"/>
      <c r="J34" s="326"/>
      <c r="K34" s="327"/>
    </row>
    <row r="35" spans="1:11" ht="14" x14ac:dyDescent="0.3">
      <c r="A35" s="151"/>
      <c r="B35" s="151"/>
      <c r="C35" s="236"/>
      <c r="D35" s="236"/>
      <c r="E35" s="236"/>
      <c r="F35" s="236"/>
      <c r="G35" s="325"/>
      <c r="H35" s="148"/>
      <c r="I35" s="326"/>
      <c r="J35" s="326"/>
      <c r="K35" s="327"/>
    </row>
    <row r="36" spans="1:11" ht="14" x14ac:dyDescent="0.3">
      <c r="A36" s="151"/>
      <c r="F36" s="236"/>
      <c r="G36" s="325"/>
      <c r="H36" s="148"/>
      <c r="I36" s="326"/>
      <c r="J36" s="326"/>
      <c r="K36" s="327"/>
    </row>
    <row r="37" spans="1:11" ht="14" x14ac:dyDescent="0.3">
      <c r="A37" s="151"/>
      <c r="F37" s="236"/>
      <c r="G37" s="325"/>
      <c r="H37" s="148"/>
      <c r="I37" s="326"/>
      <c r="J37" s="326"/>
      <c r="K37" s="327"/>
    </row>
    <row r="38" spans="1:11" ht="14" x14ac:dyDescent="0.3">
      <c r="A38" s="151"/>
      <c r="F38" s="236"/>
      <c r="G38" s="325"/>
      <c r="H38" s="332"/>
      <c r="I38" s="326"/>
      <c r="J38" s="326"/>
      <c r="K38" s="327"/>
    </row>
    <row r="39" spans="1:11" ht="14" x14ac:dyDescent="0.3">
      <c r="A39" s="151"/>
      <c r="B39" s="151"/>
      <c r="C39" s="236"/>
      <c r="D39" s="236"/>
      <c r="E39" s="152"/>
      <c r="F39" s="236"/>
      <c r="G39" s="325"/>
      <c r="H39" s="332"/>
      <c r="I39" s="326"/>
      <c r="J39" s="326"/>
      <c r="K39" s="327"/>
    </row>
    <row r="40" spans="1:11" ht="18" x14ac:dyDescent="0.4">
      <c r="A40" s="151"/>
      <c r="B40" s="333"/>
      <c r="C40" s="334"/>
      <c r="D40" s="236"/>
      <c r="E40" s="152"/>
      <c r="F40" s="236"/>
      <c r="G40" s="325"/>
      <c r="H40" s="148"/>
      <c r="I40" s="326"/>
      <c r="J40" s="326"/>
      <c r="K40" s="327"/>
    </row>
    <row r="41" spans="1:11" ht="14" x14ac:dyDescent="0.3">
      <c r="A41" s="151"/>
      <c r="B41" s="151"/>
      <c r="C41" s="152"/>
      <c r="D41" s="152"/>
      <c r="E41" s="152"/>
      <c r="F41" s="153"/>
      <c r="G41" s="326"/>
      <c r="H41" s="148"/>
      <c r="I41" s="326"/>
      <c r="J41" s="326"/>
      <c r="K41" s="327"/>
    </row>
    <row r="42" spans="1:11" ht="14" x14ac:dyDescent="0.3">
      <c r="A42" s="151"/>
      <c r="B42" s="151"/>
      <c r="C42" s="152"/>
      <c r="D42" s="152"/>
      <c r="E42" s="152"/>
      <c r="F42" s="153"/>
      <c r="G42" s="326"/>
      <c r="H42" s="148"/>
      <c r="I42" s="326"/>
      <c r="J42" s="326"/>
      <c r="K42" s="327"/>
    </row>
    <row r="43" spans="1:11" ht="14" x14ac:dyDescent="0.3">
      <c r="A43" s="151"/>
      <c r="B43" s="151"/>
      <c r="C43" s="152"/>
      <c r="D43" s="236"/>
      <c r="E43" s="152"/>
      <c r="F43" s="236"/>
      <c r="G43" s="219"/>
      <c r="H43" s="148"/>
      <c r="I43" s="219"/>
      <c r="J43" s="219"/>
      <c r="K43" s="335"/>
    </row>
    <row r="44" spans="1:11" ht="14" x14ac:dyDescent="0.3">
      <c r="A44" s="151"/>
      <c r="B44" s="151"/>
      <c r="C44" s="236"/>
      <c r="D44" s="236"/>
      <c r="E44" s="152"/>
      <c r="F44" s="153"/>
      <c r="G44" s="336"/>
      <c r="H44" s="148"/>
      <c r="I44" s="336"/>
      <c r="J44" s="336"/>
      <c r="K44" s="335"/>
    </row>
    <row r="45" spans="1:11" ht="14" x14ac:dyDescent="0.3">
      <c r="A45" s="151"/>
      <c r="B45" s="151"/>
      <c r="C45" s="152"/>
      <c r="D45" s="152"/>
      <c r="E45" s="152"/>
      <c r="F45" s="153"/>
      <c r="G45" s="326"/>
      <c r="H45" s="148"/>
      <c r="I45" s="326"/>
      <c r="J45" s="326"/>
      <c r="K45" s="327"/>
    </row>
    <row r="46" spans="1:11" ht="14" x14ac:dyDescent="0.3">
      <c r="A46" s="151"/>
      <c r="B46" s="151"/>
      <c r="C46" s="152"/>
      <c r="D46" s="152"/>
      <c r="E46" s="152"/>
      <c r="F46" s="153"/>
      <c r="G46" s="336"/>
      <c r="H46" s="148"/>
      <c r="I46" s="336"/>
      <c r="J46" s="336"/>
      <c r="K46" s="335"/>
    </row>
    <row r="47" spans="1:11" ht="14" x14ac:dyDescent="0.3">
      <c r="A47" s="151"/>
      <c r="B47" s="151"/>
      <c r="C47" s="152"/>
      <c r="D47" s="152"/>
      <c r="E47" s="152"/>
      <c r="F47" s="153"/>
      <c r="G47" s="336"/>
      <c r="H47" s="148"/>
      <c r="I47" s="336"/>
      <c r="J47" s="336"/>
      <c r="K47" s="335"/>
    </row>
    <row r="48" spans="1:11" ht="14" x14ac:dyDescent="0.3">
      <c r="A48" s="151"/>
      <c r="B48" s="151"/>
      <c r="C48" s="152"/>
      <c r="D48" s="152"/>
      <c r="E48" s="147"/>
      <c r="F48" s="153"/>
      <c r="G48" s="219"/>
      <c r="H48" s="148"/>
      <c r="I48" s="219"/>
      <c r="J48" s="219"/>
      <c r="K48" s="147"/>
    </row>
    <row r="49" spans="1:11" ht="14" x14ac:dyDescent="0.3">
      <c r="A49" s="151"/>
      <c r="B49" s="151"/>
      <c r="C49" s="152"/>
      <c r="D49" s="152"/>
      <c r="E49" s="147"/>
      <c r="F49" s="153"/>
      <c r="G49" s="219"/>
      <c r="H49" s="148"/>
      <c r="I49" s="219"/>
      <c r="J49" s="219"/>
      <c r="K49" s="147"/>
    </row>
    <row r="50" spans="1:11" ht="14" x14ac:dyDescent="0.3">
      <c r="A50" s="151"/>
      <c r="B50" s="151"/>
      <c r="C50" s="152"/>
      <c r="D50" s="152"/>
      <c r="E50" s="147"/>
      <c r="F50" s="153"/>
      <c r="G50" s="219"/>
      <c r="H50" s="148"/>
      <c r="I50" s="219"/>
      <c r="J50" s="219"/>
      <c r="K50" s="147"/>
    </row>
    <row r="51" spans="1:11" ht="14" x14ac:dyDescent="0.3">
      <c r="A51" s="151"/>
      <c r="B51" s="151"/>
      <c r="C51" s="152"/>
      <c r="D51" s="152"/>
      <c r="E51" s="147"/>
      <c r="F51" s="153"/>
      <c r="G51" s="219"/>
      <c r="H51" s="148"/>
      <c r="I51" s="219"/>
      <c r="J51" s="219"/>
      <c r="K51" s="147"/>
    </row>
    <row r="52" spans="1:11" ht="14" x14ac:dyDescent="0.3">
      <c r="A52" s="151"/>
      <c r="B52" s="151"/>
      <c r="C52" s="152"/>
      <c r="D52" s="152"/>
      <c r="E52" s="152"/>
      <c r="F52" s="153"/>
      <c r="G52" s="326"/>
      <c r="H52" s="148"/>
      <c r="I52" s="326"/>
      <c r="J52" s="326"/>
      <c r="K52" s="335"/>
    </row>
    <row r="53" spans="1:11" ht="14" x14ac:dyDescent="0.3">
      <c r="A53" s="151"/>
      <c r="B53" s="151"/>
      <c r="C53" s="152"/>
      <c r="D53" s="152"/>
      <c r="E53" s="152"/>
      <c r="F53" s="153"/>
      <c r="G53" s="326"/>
      <c r="H53" s="148"/>
      <c r="I53" s="326"/>
      <c r="J53" s="326"/>
      <c r="K53" s="335"/>
    </row>
    <row r="54" spans="1:11" ht="14" x14ac:dyDescent="0.3">
      <c r="A54" s="151"/>
      <c r="B54" s="151"/>
      <c r="C54" s="152"/>
      <c r="D54" s="152"/>
      <c r="E54" s="152"/>
      <c r="F54" s="153"/>
      <c r="G54" s="336"/>
      <c r="H54" s="148"/>
      <c r="I54" s="336"/>
      <c r="J54" s="336"/>
      <c r="K54" s="335"/>
    </row>
    <row r="55" spans="1:11" x14ac:dyDescent="0.25">
      <c r="A55" s="54"/>
      <c r="C55" s="80"/>
      <c r="D55" s="80"/>
      <c r="E55" s="80"/>
      <c r="F55" s="65"/>
      <c r="G55" s="133"/>
      <c r="I55" s="133"/>
      <c r="J55" s="133"/>
      <c r="K55" s="309"/>
    </row>
    <row r="56" spans="1:11" x14ac:dyDescent="0.25">
      <c r="A56" s="54"/>
      <c r="C56" s="80"/>
      <c r="D56" s="80"/>
      <c r="E56" s="80"/>
      <c r="F56" s="65"/>
      <c r="G56" s="133"/>
      <c r="I56" s="133"/>
      <c r="J56" s="133"/>
      <c r="K56" s="309"/>
    </row>
    <row r="57" spans="1:11" x14ac:dyDescent="0.25">
      <c r="A57" s="54"/>
      <c r="B57" s="81"/>
      <c r="C57" s="80"/>
      <c r="D57" s="80"/>
      <c r="E57" s="80"/>
      <c r="F57" s="65"/>
      <c r="G57" s="133"/>
      <c r="I57" s="133"/>
      <c r="J57" s="133"/>
      <c r="K57" s="309"/>
    </row>
    <row r="58" spans="1:11" x14ac:dyDescent="0.25">
      <c r="A58" s="54"/>
      <c r="B58" s="81"/>
      <c r="C58" s="80"/>
      <c r="D58" s="80"/>
      <c r="E58" s="80"/>
      <c r="F58" s="65"/>
      <c r="G58" s="133"/>
      <c r="I58" s="133"/>
      <c r="J58" s="133"/>
      <c r="K58" s="309"/>
    </row>
    <row r="59" spans="1:11" x14ac:dyDescent="0.25">
      <c r="A59" s="54"/>
      <c r="C59" s="80"/>
      <c r="D59" s="80"/>
      <c r="E59" s="80"/>
      <c r="F59" s="65"/>
      <c r="G59" s="133"/>
      <c r="I59" s="133"/>
      <c r="J59" s="133"/>
      <c r="K59" s="309"/>
    </row>
    <row r="60" spans="1:11" x14ac:dyDescent="0.25">
      <c r="A60" s="54"/>
      <c r="C60" s="80"/>
      <c r="D60" s="80"/>
      <c r="E60" s="80"/>
      <c r="F60" s="65"/>
      <c r="G60" s="133"/>
      <c r="H60" s="337"/>
      <c r="I60" s="133"/>
      <c r="J60" s="133"/>
      <c r="K60" s="309"/>
    </row>
    <row r="61" spans="1:11" x14ac:dyDescent="0.25">
      <c r="A61" s="54"/>
      <c r="C61" s="80"/>
      <c r="D61" s="80"/>
      <c r="E61" s="80"/>
      <c r="F61" s="65"/>
      <c r="G61" s="133"/>
      <c r="H61" s="337"/>
      <c r="I61" s="133"/>
      <c r="J61" s="133"/>
      <c r="K61" s="309"/>
    </row>
    <row r="62" spans="1:11" x14ac:dyDescent="0.25">
      <c r="A62" s="54"/>
      <c r="C62" s="80"/>
      <c r="D62" s="80"/>
      <c r="E62" s="80"/>
      <c r="F62" s="65"/>
      <c r="G62" s="133"/>
      <c r="H62" s="337"/>
      <c r="I62" s="133"/>
      <c r="J62" s="133"/>
      <c r="K62" s="309"/>
    </row>
    <row r="63" spans="1:11" x14ac:dyDescent="0.25">
      <c r="A63" s="54"/>
      <c r="C63" s="80"/>
      <c r="D63" s="80"/>
      <c r="E63" s="80"/>
      <c r="F63" s="65"/>
      <c r="G63" s="133"/>
      <c r="H63" s="337"/>
      <c r="I63" s="133"/>
      <c r="J63" s="133"/>
      <c r="K63" s="309"/>
    </row>
    <row r="64" spans="1:11" x14ac:dyDescent="0.25">
      <c r="A64" s="54"/>
      <c r="C64" s="80"/>
      <c r="D64" s="80"/>
      <c r="E64" s="80"/>
      <c r="F64" s="65"/>
      <c r="H64" s="337"/>
      <c r="K64" s="309"/>
    </row>
    <row r="65" spans="1:11" x14ac:dyDescent="0.25">
      <c r="A65" s="54"/>
      <c r="C65" s="80"/>
      <c r="D65" s="80"/>
      <c r="E65" s="80"/>
      <c r="F65" s="65"/>
      <c r="H65" s="337"/>
      <c r="K65" s="309"/>
    </row>
    <row r="66" spans="1:11" x14ac:dyDescent="0.25">
      <c r="A66" s="54"/>
      <c r="C66" s="80"/>
      <c r="D66" s="80"/>
      <c r="E66" s="80"/>
      <c r="F66" s="338"/>
      <c r="H66" s="337"/>
      <c r="K66" s="309"/>
    </row>
    <row r="67" spans="1:11" x14ac:dyDescent="0.25">
      <c r="A67" s="54"/>
      <c r="C67" s="80"/>
      <c r="D67" s="80"/>
      <c r="E67" s="80"/>
      <c r="F67" s="65"/>
      <c r="H67" s="95"/>
      <c r="K67" s="309"/>
    </row>
    <row r="68" spans="1:11" x14ac:dyDescent="0.25">
      <c r="A68" s="54"/>
      <c r="C68" s="80"/>
      <c r="D68" s="80"/>
      <c r="E68" s="80"/>
      <c r="F68" s="65"/>
      <c r="H68" s="95"/>
      <c r="K68" s="309"/>
    </row>
    <row r="69" spans="1:11" x14ac:dyDescent="0.25">
      <c r="A69" s="54"/>
      <c r="C69" s="80"/>
      <c r="D69" s="80"/>
      <c r="E69" s="80"/>
      <c r="F69" s="65"/>
      <c r="H69" s="95"/>
      <c r="K69" s="309"/>
    </row>
    <row r="70" spans="1:11" x14ac:dyDescent="0.25">
      <c r="A70" s="54"/>
      <c r="C70" s="80"/>
      <c r="D70" s="80"/>
      <c r="E70" s="80"/>
      <c r="F70" s="65"/>
      <c r="H70" s="95"/>
      <c r="K70" s="309"/>
    </row>
    <row r="71" spans="1:11" x14ac:dyDescent="0.25">
      <c r="A71" s="54"/>
      <c r="C71" s="80"/>
      <c r="D71" s="80"/>
      <c r="E71" s="80"/>
      <c r="F71" s="65"/>
      <c r="H71" s="95"/>
      <c r="K71" s="309"/>
    </row>
    <row r="72" spans="1:11" x14ac:dyDescent="0.25">
      <c r="A72" s="54"/>
      <c r="C72" s="80"/>
      <c r="D72" s="80"/>
      <c r="E72" s="80"/>
      <c r="F72" s="65"/>
      <c r="H72" s="95"/>
      <c r="K72" s="309"/>
    </row>
    <row r="73" spans="1:11" x14ac:dyDescent="0.25">
      <c r="A73" s="54"/>
      <c r="C73" s="80"/>
      <c r="D73" s="80"/>
      <c r="E73" s="80"/>
      <c r="F73" s="65"/>
      <c r="H73" s="95"/>
      <c r="K73" s="309"/>
    </row>
    <row r="74" spans="1:11" x14ac:dyDescent="0.25">
      <c r="A74" s="54"/>
      <c r="C74" s="80"/>
      <c r="D74" s="80"/>
      <c r="E74" s="80"/>
      <c r="F74" s="65"/>
      <c r="H74" s="95"/>
      <c r="K74" s="309"/>
    </row>
    <row r="75" spans="1:11" x14ac:dyDescent="0.25">
      <c r="A75" s="54"/>
      <c r="C75" s="80"/>
      <c r="D75" s="80"/>
      <c r="E75" s="80"/>
      <c r="F75" s="65"/>
      <c r="H75" s="339"/>
      <c r="K75" s="309"/>
    </row>
    <row r="76" spans="1:11" x14ac:dyDescent="0.25">
      <c r="A76" s="54"/>
      <c r="C76" s="80"/>
      <c r="D76" s="80"/>
      <c r="E76" s="80"/>
      <c r="F76" s="65"/>
      <c r="H76" s="95"/>
      <c r="K76" s="309"/>
    </row>
    <row r="77" spans="1:11" x14ac:dyDescent="0.25">
      <c r="A77" s="54"/>
      <c r="C77" s="80"/>
      <c r="D77" s="80"/>
      <c r="E77" s="80"/>
      <c r="F77" s="338"/>
      <c r="G77" s="96"/>
      <c r="I77" s="96"/>
      <c r="J77" s="96"/>
      <c r="K77" s="309"/>
    </row>
    <row r="78" spans="1:11" x14ac:dyDescent="0.25">
      <c r="A78" s="54"/>
      <c r="C78" s="80"/>
      <c r="D78" s="80"/>
      <c r="E78" s="80"/>
      <c r="F78" s="65"/>
      <c r="G78" s="96"/>
      <c r="I78" s="96"/>
      <c r="J78" s="96"/>
      <c r="K78" s="309"/>
    </row>
    <row r="79" spans="1:11" x14ac:dyDescent="0.25">
      <c r="A79" s="54"/>
      <c r="C79" s="80"/>
      <c r="D79" s="80"/>
      <c r="E79" s="80"/>
      <c r="F79" s="338"/>
      <c r="G79" s="96"/>
      <c r="I79" s="96"/>
      <c r="J79" s="96"/>
      <c r="K79" s="309"/>
    </row>
    <row r="80" spans="1:11" x14ac:dyDescent="0.25">
      <c r="A80" s="54"/>
      <c r="C80" s="80"/>
      <c r="D80" s="80"/>
      <c r="E80" s="80"/>
      <c r="F80" s="338"/>
      <c r="G80" s="96"/>
      <c r="I80" s="96"/>
      <c r="J80" s="96"/>
      <c r="K80" s="337"/>
    </row>
    <row r="81" spans="1:11" x14ac:dyDescent="0.25">
      <c r="A81" s="54"/>
      <c r="C81" s="80"/>
      <c r="D81" s="310"/>
      <c r="E81" s="80"/>
      <c r="F81" s="338"/>
      <c r="G81" s="96"/>
      <c r="I81" s="96"/>
      <c r="J81" s="96"/>
      <c r="K81" s="337"/>
    </row>
    <row r="82" spans="1:11" x14ac:dyDescent="0.25">
      <c r="A82" s="54"/>
      <c r="C82" s="80"/>
      <c r="D82" s="80"/>
      <c r="E82" s="80"/>
      <c r="F82" s="338"/>
      <c r="G82" s="96"/>
      <c r="I82" s="96"/>
      <c r="J82" s="96"/>
      <c r="K82" s="337"/>
    </row>
    <row r="83" spans="1:11" x14ac:dyDescent="0.25">
      <c r="A83" s="54"/>
      <c r="C83" s="80"/>
      <c r="D83" s="80"/>
      <c r="E83" s="80"/>
      <c r="F83" s="340"/>
      <c r="G83" s="96"/>
      <c r="I83" s="96"/>
      <c r="J83" s="96"/>
      <c r="K83" s="337"/>
    </row>
    <row r="84" spans="1:11" x14ac:dyDescent="0.25">
      <c r="A84" s="54"/>
      <c r="C84" s="80"/>
      <c r="D84" s="310"/>
      <c r="E84" s="80"/>
      <c r="F84" s="338"/>
      <c r="G84" s="96"/>
      <c r="I84" s="96"/>
      <c r="J84" s="96"/>
      <c r="K84" s="337"/>
    </row>
    <row r="85" spans="1:11" x14ac:dyDescent="0.25">
      <c r="A85" s="54"/>
      <c r="C85" s="80"/>
      <c r="D85" s="310"/>
      <c r="E85" s="80"/>
      <c r="F85" s="338"/>
      <c r="G85" s="96"/>
      <c r="I85" s="96"/>
      <c r="J85" s="96"/>
      <c r="K85" s="337"/>
    </row>
    <row r="86" spans="1:11" x14ac:dyDescent="0.25">
      <c r="A86" s="54"/>
      <c r="C86" s="80"/>
      <c r="D86" s="80"/>
      <c r="E86" s="80"/>
      <c r="F86" s="338"/>
      <c r="G86" s="96"/>
      <c r="I86" s="96"/>
      <c r="J86" s="96"/>
      <c r="K86" s="337"/>
    </row>
    <row r="87" spans="1:11" x14ac:dyDescent="0.25">
      <c r="A87" s="54"/>
      <c r="C87" s="80"/>
      <c r="D87" s="80"/>
      <c r="E87" s="80"/>
      <c r="F87" s="338"/>
      <c r="G87" s="96"/>
      <c r="I87" s="96"/>
      <c r="J87" s="96"/>
      <c r="K87" s="337"/>
    </row>
    <row r="88" spans="1:11" x14ac:dyDescent="0.25">
      <c r="A88" s="54"/>
      <c r="C88" s="80"/>
      <c r="D88" s="310"/>
      <c r="E88" s="80"/>
      <c r="F88" s="338"/>
      <c r="G88" s="96"/>
      <c r="I88" s="96"/>
      <c r="J88" s="96"/>
      <c r="K88" s="337"/>
    </row>
    <row r="89" spans="1:11" x14ac:dyDescent="0.25">
      <c r="A89" s="54"/>
      <c r="C89" s="80"/>
      <c r="D89" s="80"/>
      <c r="E89" s="80"/>
      <c r="F89" s="338"/>
      <c r="G89" s="96"/>
      <c r="I89" s="96"/>
      <c r="J89" s="96"/>
      <c r="K89" s="337"/>
    </row>
    <row r="90" spans="1:11" x14ac:dyDescent="0.25">
      <c r="A90" s="54"/>
      <c r="C90" s="80"/>
      <c r="D90" s="80"/>
      <c r="E90" s="80"/>
      <c r="F90" s="338"/>
      <c r="G90" s="96"/>
      <c r="I90" s="96"/>
      <c r="J90" s="96"/>
      <c r="K90" s="337"/>
    </row>
    <row r="91" spans="1:11" x14ac:dyDescent="0.25">
      <c r="A91" s="54"/>
      <c r="C91" s="80"/>
      <c r="D91" s="80"/>
      <c r="E91" s="80"/>
      <c r="F91" s="338"/>
      <c r="G91" s="96"/>
      <c r="I91" s="96"/>
      <c r="J91" s="96"/>
      <c r="K91" s="337"/>
    </row>
    <row r="92" spans="1:11" x14ac:dyDescent="0.25">
      <c r="A92" s="54"/>
      <c r="C92" s="80"/>
      <c r="D92" s="80"/>
      <c r="E92" s="80"/>
      <c r="F92" s="338"/>
      <c r="G92" s="96"/>
      <c r="I92" s="96"/>
      <c r="J92" s="96"/>
      <c r="K92" s="337"/>
    </row>
    <row r="93" spans="1:11" x14ac:dyDescent="0.25">
      <c r="A93" s="54"/>
      <c r="C93" s="80"/>
      <c r="D93" s="80"/>
      <c r="E93" s="80"/>
      <c r="F93" s="338"/>
      <c r="G93" s="96"/>
      <c r="I93" s="96"/>
      <c r="J93" s="96"/>
      <c r="K93" s="337"/>
    </row>
    <row r="94" spans="1:11" x14ac:dyDescent="0.25">
      <c r="A94" s="54"/>
      <c r="C94" s="80"/>
      <c r="D94" s="80"/>
      <c r="E94" s="189"/>
      <c r="F94" s="65"/>
      <c r="G94" s="96"/>
      <c r="I94" s="96"/>
      <c r="J94" s="96"/>
      <c r="K94" s="309"/>
    </row>
    <row r="95" spans="1:11" x14ac:dyDescent="0.25">
      <c r="A95" s="54"/>
      <c r="C95" s="80"/>
      <c r="D95" s="80"/>
      <c r="E95" s="189"/>
      <c r="F95" s="65"/>
      <c r="G95" s="96"/>
      <c r="I95" s="96"/>
      <c r="J95" s="96"/>
      <c r="K95" s="309"/>
    </row>
    <row r="96" spans="1:11" x14ac:dyDescent="0.25">
      <c r="A96" s="54"/>
      <c r="C96" s="80"/>
      <c r="D96" s="80"/>
      <c r="E96" s="189"/>
      <c r="F96" s="65"/>
      <c r="G96" s="96"/>
      <c r="I96" s="96"/>
      <c r="J96" s="96"/>
      <c r="K96" s="309"/>
    </row>
    <row r="97" spans="1:11" x14ac:dyDescent="0.25">
      <c r="A97" s="54"/>
      <c r="C97" s="80"/>
      <c r="D97" s="80"/>
      <c r="E97" s="189"/>
      <c r="F97" s="65"/>
      <c r="G97" s="96"/>
      <c r="I97" s="96"/>
      <c r="J97" s="96"/>
      <c r="K97" s="309"/>
    </row>
    <row r="98" spans="1:11" x14ac:dyDescent="0.25">
      <c r="A98" s="54"/>
      <c r="C98" s="80"/>
      <c r="D98" s="80"/>
      <c r="E98" s="189"/>
      <c r="F98" s="65"/>
      <c r="G98" s="96"/>
      <c r="I98" s="96"/>
      <c r="J98" s="96"/>
      <c r="K98" s="309"/>
    </row>
    <row r="99" spans="1:11" x14ac:dyDescent="0.25">
      <c r="A99" s="54"/>
      <c r="C99" s="80"/>
      <c r="D99" s="80"/>
      <c r="E99" s="189"/>
      <c r="F99" s="65"/>
      <c r="G99" s="96"/>
      <c r="I99" s="96"/>
      <c r="J99" s="96"/>
      <c r="K99" s="309"/>
    </row>
    <row r="100" spans="1:11" x14ac:dyDescent="0.25">
      <c r="A100" s="54"/>
      <c r="C100" s="80"/>
      <c r="D100" s="80"/>
      <c r="E100" s="189"/>
      <c r="F100" s="65"/>
      <c r="G100" s="96"/>
      <c r="I100" s="96"/>
      <c r="J100" s="96"/>
      <c r="K100" s="309"/>
    </row>
    <row r="101" spans="1:11" x14ac:dyDescent="0.25">
      <c r="A101" s="54"/>
      <c r="C101" s="80"/>
      <c r="D101" s="80"/>
      <c r="E101" s="189"/>
      <c r="F101" s="65"/>
      <c r="G101" s="96"/>
      <c r="I101" s="96"/>
      <c r="J101" s="96"/>
      <c r="K101" s="309"/>
    </row>
    <row r="102" spans="1:11" x14ac:dyDescent="0.25">
      <c r="A102" s="54"/>
      <c r="C102" s="80"/>
      <c r="D102" s="80"/>
      <c r="E102" s="189"/>
      <c r="F102" s="65"/>
      <c r="G102" s="96"/>
      <c r="I102" s="96"/>
      <c r="J102" s="96"/>
      <c r="K102" s="309"/>
    </row>
    <row r="103" spans="1:11" x14ac:dyDescent="0.25">
      <c r="A103" s="54"/>
      <c r="C103" s="80"/>
      <c r="D103" s="80"/>
      <c r="E103" s="189"/>
      <c r="F103" s="65"/>
      <c r="G103" s="96"/>
      <c r="I103" s="96"/>
      <c r="J103" s="96"/>
      <c r="K103" s="309"/>
    </row>
    <row r="104" spans="1:11" x14ac:dyDescent="0.25">
      <c r="A104" s="54"/>
      <c r="C104" s="80"/>
      <c r="D104" s="80"/>
      <c r="E104" s="189"/>
      <c r="F104" s="65"/>
      <c r="G104" s="96"/>
      <c r="I104" s="96"/>
      <c r="J104" s="96"/>
      <c r="K104" s="309"/>
    </row>
    <row r="105" spans="1:11" x14ac:dyDescent="0.25">
      <c r="A105" s="54"/>
      <c r="C105" s="80"/>
      <c r="D105" s="80"/>
      <c r="E105" s="189"/>
      <c r="F105" s="65"/>
      <c r="G105" s="96"/>
      <c r="I105" s="96"/>
      <c r="J105" s="96"/>
      <c r="K105" s="309"/>
    </row>
    <row r="106" spans="1:11" x14ac:dyDescent="0.25">
      <c r="A106" s="54"/>
      <c r="C106" s="80"/>
      <c r="D106" s="80"/>
      <c r="E106" s="189"/>
      <c r="F106" s="65"/>
      <c r="G106" s="96"/>
      <c r="I106" s="96"/>
      <c r="J106" s="96"/>
      <c r="K106" s="309"/>
    </row>
    <row r="107" spans="1:11" x14ac:dyDescent="0.25">
      <c r="A107" s="54"/>
      <c r="C107" s="80"/>
      <c r="D107" s="80"/>
      <c r="E107" s="189"/>
      <c r="F107" s="65"/>
      <c r="G107" s="96"/>
      <c r="I107" s="96"/>
      <c r="J107" s="96"/>
      <c r="K107" s="309"/>
    </row>
    <row r="108" spans="1:11" x14ac:dyDescent="0.25">
      <c r="A108" s="54"/>
      <c r="C108" s="80"/>
      <c r="D108" s="80"/>
      <c r="E108" s="189"/>
      <c r="F108" s="65"/>
      <c r="G108" s="96"/>
      <c r="I108" s="96"/>
      <c r="J108" s="96"/>
      <c r="K108" s="309"/>
    </row>
    <row r="109" spans="1:11" x14ac:dyDescent="0.25">
      <c r="A109" s="54"/>
      <c r="C109" s="80"/>
      <c r="D109" s="80"/>
      <c r="E109" s="189"/>
      <c r="F109" s="341"/>
      <c r="G109" s="96"/>
      <c r="I109" s="96"/>
      <c r="J109" s="96"/>
      <c r="K109" s="309"/>
    </row>
    <row r="110" spans="1:11" x14ac:dyDescent="0.25">
      <c r="A110" s="54"/>
      <c r="C110" s="80"/>
      <c r="D110" s="80"/>
      <c r="E110" s="189"/>
      <c r="F110" s="65"/>
      <c r="G110" s="96"/>
      <c r="I110" s="96"/>
      <c r="J110" s="96"/>
      <c r="K110" s="309"/>
    </row>
    <row r="111" spans="1:11" x14ac:dyDescent="0.25">
      <c r="A111" s="54"/>
      <c r="C111" s="80"/>
      <c r="D111" s="80"/>
      <c r="E111" s="189"/>
      <c r="F111" s="65"/>
      <c r="G111" s="96"/>
      <c r="I111" s="96"/>
      <c r="J111" s="96"/>
      <c r="K111" s="309"/>
    </row>
    <row r="112" spans="1:11" x14ac:dyDescent="0.25">
      <c r="A112" s="54"/>
      <c r="C112" s="80"/>
      <c r="D112" s="80"/>
      <c r="E112" s="189"/>
      <c r="F112" s="65"/>
      <c r="G112" s="96"/>
      <c r="I112" s="96"/>
      <c r="J112" s="96"/>
      <c r="K112" s="309"/>
    </row>
    <row r="113" spans="1:11" x14ac:dyDescent="0.25">
      <c r="A113" s="54"/>
      <c r="C113" s="80"/>
      <c r="D113" s="80"/>
      <c r="E113" s="189"/>
      <c r="F113" s="65"/>
      <c r="G113" s="96"/>
      <c r="I113" s="96"/>
      <c r="J113" s="96"/>
      <c r="K113" s="309"/>
    </row>
    <row r="114" spans="1:11" x14ac:dyDescent="0.25">
      <c r="A114" s="54"/>
      <c r="C114" s="80"/>
      <c r="D114" s="80"/>
      <c r="E114" s="189"/>
      <c r="F114" s="65"/>
      <c r="K114" s="309"/>
    </row>
    <row r="115" spans="1:11" x14ac:dyDescent="0.25">
      <c r="A115" s="54"/>
      <c r="C115" s="80"/>
      <c r="D115" s="80"/>
      <c r="E115" s="189"/>
      <c r="F115" s="65"/>
      <c r="K115" s="309"/>
    </row>
    <row r="116" spans="1:11" x14ac:dyDescent="0.25">
      <c r="A116" s="54"/>
      <c r="C116" s="80"/>
      <c r="D116" s="80"/>
      <c r="E116" s="189"/>
      <c r="F116" s="65"/>
      <c r="K116" s="309"/>
    </row>
    <row r="117" spans="1:11" x14ac:dyDescent="0.25">
      <c r="A117" s="54"/>
      <c r="C117" s="80"/>
      <c r="D117" s="80"/>
      <c r="E117" s="189"/>
      <c r="F117" s="65"/>
      <c r="K117" s="309"/>
    </row>
    <row r="118" spans="1:11" x14ac:dyDescent="0.25">
      <c r="A118" s="54"/>
      <c r="C118" s="80"/>
      <c r="D118" s="80"/>
      <c r="E118" s="189"/>
      <c r="F118" s="65"/>
      <c r="K118" s="309"/>
    </row>
    <row r="119" spans="1:11" x14ac:dyDescent="0.25">
      <c r="A119" s="54"/>
      <c r="C119" s="80"/>
      <c r="D119" s="80"/>
      <c r="E119" s="189"/>
      <c r="F119" s="65"/>
      <c r="K119" s="309"/>
    </row>
    <row r="120" spans="1:11" x14ac:dyDescent="0.25">
      <c r="A120" s="54"/>
      <c r="C120" s="80"/>
      <c r="D120" s="80"/>
      <c r="E120" s="189"/>
      <c r="F120" s="65"/>
      <c r="K120" s="309"/>
    </row>
    <row r="121" spans="1:11" x14ac:dyDescent="0.25">
      <c r="A121" s="54"/>
      <c r="C121" s="80"/>
      <c r="D121" s="80"/>
      <c r="E121" s="189"/>
      <c r="F121" s="65"/>
      <c r="K121" s="309"/>
    </row>
    <row r="122" spans="1:11" x14ac:dyDescent="0.25">
      <c r="A122" s="54"/>
      <c r="C122" s="80"/>
      <c r="D122" s="80"/>
      <c r="E122" s="189"/>
      <c r="F122" s="65"/>
      <c r="G122" s="96"/>
      <c r="I122" s="96"/>
      <c r="J122" s="96"/>
    </row>
    <row r="123" spans="1:11" x14ac:dyDescent="0.25">
      <c r="A123" s="54"/>
      <c r="C123" s="80"/>
      <c r="D123" s="80"/>
      <c r="E123" s="189"/>
      <c r="F123" s="65"/>
    </row>
    <row r="124" spans="1:11" x14ac:dyDescent="0.25">
      <c r="A124" s="54"/>
      <c r="C124" s="80"/>
      <c r="D124" s="80"/>
      <c r="E124" s="189"/>
      <c r="F124" s="65"/>
    </row>
    <row r="125" spans="1:11" x14ac:dyDescent="0.25">
      <c r="A125" s="54"/>
      <c r="C125" s="80"/>
      <c r="D125" s="80"/>
      <c r="E125" s="189"/>
      <c r="F125" s="65"/>
    </row>
    <row r="126" spans="1:11" x14ac:dyDescent="0.25">
      <c r="A126" s="54"/>
      <c r="C126" s="80"/>
      <c r="D126" s="80"/>
      <c r="E126" s="189"/>
      <c r="F126" s="65"/>
    </row>
    <row r="127" spans="1:11" x14ac:dyDescent="0.25">
      <c r="A127" s="54"/>
      <c r="C127" s="80"/>
      <c r="D127" s="80"/>
      <c r="E127" s="189"/>
      <c r="F127" s="65"/>
    </row>
    <row r="128" spans="1:11" x14ac:dyDescent="0.25">
      <c r="A128" s="54"/>
      <c r="C128" s="80"/>
      <c r="D128" s="80"/>
      <c r="E128" s="189"/>
      <c r="F128" s="65"/>
    </row>
    <row r="129" spans="1:10" x14ac:dyDescent="0.25">
      <c r="A129" s="54"/>
      <c r="C129" s="80"/>
      <c r="D129" s="80"/>
      <c r="E129" s="189"/>
      <c r="F129" s="65"/>
    </row>
    <row r="130" spans="1:10" x14ac:dyDescent="0.25">
      <c r="A130" s="54"/>
      <c r="C130" s="80"/>
      <c r="D130" s="80"/>
      <c r="F130" s="65"/>
    </row>
    <row r="131" spans="1:10" x14ac:dyDescent="0.25">
      <c r="A131" s="54"/>
      <c r="C131" s="80"/>
      <c r="D131" s="80"/>
      <c r="F131" s="65"/>
    </row>
    <row r="132" spans="1:10" x14ac:dyDescent="0.25">
      <c r="A132" s="54"/>
      <c r="C132" s="80"/>
      <c r="D132" s="80"/>
      <c r="F132" s="65"/>
    </row>
    <row r="133" spans="1:10" x14ac:dyDescent="0.25">
      <c r="A133" s="54"/>
      <c r="C133" s="80"/>
      <c r="D133" s="80"/>
      <c r="F133" s="65"/>
    </row>
    <row r="134" spans="1:10" x14ac:dyDescent="0.25">
      <c r="A134" s="54"/>
      <c r="C134" s="80"/>
      <c r="D134" s="80"/>
      <c r="F134" s="65"/>
      <c r="J134" s="96"/>
    </row>
    <row r="135" spans="1:10" x14ac:dyDescent="0.25">
      <c r="A135" s="54"/>
      <c r="C135" s="80"/>
      <c r="D135" s="80"/>
      <c r="F135" s="65"/>
      <c r="J135" s="96"/>
    </row>
    <row r="136" spans="1:10" x14ac:dyDescent="0.25">
      <c r="A136" s="54"/>
      <c r="C136" s="80"/>
      <c r="D136" s="80"/>
      <c r="F136" s="65"/>
      <c r="J136" s="96"/>
    </row>
    <row r="137" spans="1:10" x14ac:dyDescent="0.25">
      <c r="A137" s="54"/>
      <c r="C137" s="80"/>
      <c r="D137" s="80"/>
      <c r="F137" s="65"/>
      <c r="J137" s="96"/>
    </row>
    <row r="138" spans="1:10" x14ac:dyDescent="0.25">
      <c r="A138" s="54"/>
      <c r="C138" s="80"/>
      <c r="D138" s="80"/>
      <c r="F138" s="65"/>
      <c r="J138" s="96"/>
    </row>
    <row r="139" spans="1:10" x14ac:dyDescent="0.25">
      <c r="A139" s="54"/>
      <c r="C139" s="80"/>
      <c r="D139" s="80"/>
      <c r="F139" s="65"/>
      <c r="J139" s="96"/>
    </row>
    <row r="140" spans="1:10" x14ac:dyDescent="0.25">
      <c r="A140" s="54"/>
      <c r="C140" s="80"/>
      <c r="D140" s="80"/>
      <c r="F140" s="65"/>
      <c r="J140" s="96"/>
    </row>
    <row r="141" spans="1:10" x14ac:dyDescent="0.25">
      <c r="A141" s="54"/>
      <c r="C141" s="80"/>
      <c r="D141" s="80"/>
      <c r="F141" s="65"/>
      <c r="J141" s="96"/>
    </row>
    <row r="142" spans="1:10" x14ac:dyDescent="0.25">
      <c r="A142" s="54"/>
      <c r="C142" s="80"/>
      <c r="D142" s="80"/>
      <c r="F142" s="65"/>
      <c r="J142" s="96"/>
    </row>
    <row r="143" spans="1:10" x14ac:dyDescent="0.25">
      <c r="A143" s="54"/>
      <c r="C143" s="80"/>
      <c r="D143" s="80"/>
      <c r="F143" s="65"/>
      <c r="J143" s="96"/>
    </row>
    <row r="144" spans="1:10" x14ac:dyDescent="0.25">
      <c r="A144" s="54"/>
      <c r="C144" s="80"/>
      <c r="D144" s="80"/>
      <c r="F144" s="65"/>
      <c r="J144" s="96"/>
    </row>
    <row r="145" spans="1:10" x14ac:dyDescent="0.25">
      <c r="A145" s="54"/>
      <c r="C145" s="80"/>
      <c r="D145" s="80"/>
      <c r="F145" s="65"/>
      <c r="J145" s="96"/>
    </row>
    <row r="146" spans="1:10" x14ac:dyDescent="0.25">
      <c r="A146" s="54"/>
      <c r="C146" s="80"/>
      <c r="D146" s="80"/>
      <c r="F146" s="65"/>
      <c r="J146" s="96"/>
    </row>
    <row r="147" spans="1:10" x14ac:dyDescent="0.25">
      <c r="C147" s="80"/>
      <c r="D147" s="80"/>
      <c r="F147" s="65"/>
      <c r="J147" s="96"/>
    </row>
    <row r="148" spans="1:10" x14ac:dyDescent="0.25">
      <c r="C148" s="80"/>
      <c r="D148" s="80"/>
      <c r="F148" s="65"/>
      <c r="J148" s="96"/>
    </row>
    <row r="149" spans="1:10" x14ac:dyDescent="0.25">
      <c r="C149" s="80"/>
      <c r="D149" s="80"/>
      <c r="F149" s="65"/>
      <c r="J149" s="96"/>
    </row>
    <row r="150" spans="1:10" x14ac:dyDescent="0.25">
      <c r="C150" s="189"/>
      <c r="D150" s="189"/>
      <c r="E150" s="189"/>
      <c r="F150" s="215"/>
    </row>
    <row r="151" spans="1:10" x14ac:dyDescent="0.25">
      <c r="C151" s="189"/>
      <c r="D151" s="189"/>
      <c r="E151" s="189"/>
      <c r="F151" s="215"/>
    </row>
    <row r="152" spans="1:10" x14ac:dyDescent="0.25">
      <c r="C152" s="189"/>
      <c r="D152" s="189"/>
      <c r="E152" s="189"/>
      <c r="F152" s="215"/>
    </row>
    <row r="153" spans="1:10" x14ac:dyDescent="0.25">
      <c r="C153" s="189"/>
      <c r="D153" s="189"/>
      <c r="E153" s="189"/>
      <c r="F153" s="215"/>
    </row>
    <row r="154" spans="1:10" x14ac:dyDescent="0.25">
      <c r="C154" s="189"/>
      <c r="D154" s="189"/>
      <c r="E154" s="189"/>
      <c r="F154" s="215"/>
    </row>
    <row r="155" spans="1:10" x14ac:dyDescent="0.25">
      <c r="C155" s="189"/>
      <c r="D155" s="189"/>
      <c r="E155" s="189"/>
      <c r="F155" s="215"/>
    </row>
    <row r="156" spans="1:10" x14ac:dyDescent="0.25">
      <c r="C156" s="189"/>
      <c r="D156" s="189"/>
      <c r="E156" s="189"/>
      <c r="F156" s="215"/>
    </row>
    <row r="157" spans="1:10" x14ac:dyDescent="0.25">
      <c r="C157" s="189"/>
      <c r="D157" s="189"/>
      <c r="E157" s="189"/>
      <c r="F157" s="215"/>
    </row>
    <row r="158" spans="1:10" x14ac:dyDescent="0.25">
      <c r="C158" s="189"/>
      <c r="D158" s="189"/>
      <c r="E158" s="189"/>
      <c r="F158" s="215"/>
    </row>
    <row r="159" spans="1:10" x14ac:dyDescent="0.25">
      <c r="C159" s="189"/>
      <c r="D159" s="189"/>
      <c r="E159" s="189"/>
      <c r="F159" s="215"/>
    </row>
    <row r="160" spans="1:10" x14ac:dyDescent="0.25">
      <c r="C160" s="189"/>
      <c r="D160" s="189"/>
      <c r="E160" s="189"/>
      <c r="F160" s="215"/>
    </row>
    <row r="161" spans="3:6" x14ac:dyDescent="0.25">
      <c r="C161" s="189"/>
      <c r="D161" s="189"/>
      <c r="E161" s="189"/>
      <c r="F161" s="215"/>
    </row>
    <row r="162" spans="3:6" x14ac:dyDescent="0.25">
      <c r="C162" s="189"/>
      <c r="D162" s="189"/>
      <c r="E162" s="189"/>
      <c r="F162" s="215"/>
    </row>
    <row r="163" spans="3:6" x14ac:dyDescent="0.25">
      <c r="C163" s="189"/>
      <c r="D163" s="189"/>
      <c r="E163" s="189"/>
      <c r="F163" s="215"/>
    </row>
    <row r="164" spans="3:6" x14ac:dyDescent="0.25">
      <c r="C164" s="189"/>
      <c r="D164" s="189"/>
      <c r="E164" s="189"/>
      <c r="F164" s="215"/>
    </row>
    <row r="165" spans="3:6" x14ac:dyDescent="0.25">
      <c r="C165" s="189"/>
      <c r="D165" s="189"/>
      <c r="E165" s="189"/>
      <c r="F165" s="215"/>
    </row>
    <row r="166" spans="3:6" x14ac:dyDescent="0.25">
      <c r="C166" s="189"/>
      <c r="D166" s="189"/>
      <c r="E166" s="189"/>
      <c r="F166" s="215"/>
    </row>
    <row r="167" spans="3:6" x14ac:dyDescent="0.25">
      <c r="C167" s="189"/>
      <c r="D167" s="189"/>
      <c r="E167" s="189"/>
      <c r="F167" s="215"/>
    </row>
    <row r="168" spans="3:6" x14ac:dyDescent="0.25">
      <c r="C168" s="189"/>
      <c r="D168" s="189"/>
      <c r="E168" s="189"/>
      <c r="F168" s="215"/>
    </row>
    <row r="169" spans="3:6" x14ac:dyDescent="0.25">
      <c r="C169" s="189"/>
      <c r="D169" s="189"/>
      <c r="E169" s="189"/>
      <c r="F169" s="215"/>
    </row>
    <row r="170" spans="3:6" x14ac:dyDescent="0.25">
      <c r="C170" s="189"/>
      <c r="D170" s="189"/>
      <c r="E170" s="189"/>
      <c r="F170" s="215"/>
    </row>
    <row r="171" spans="3:6" x14ac:dyDescent="0.25">
      <c r="C171" s="189"/>
      <c r="D171" s="189"/>
      <c r="E171" s="189"/>
      <c r="F171" s="215"/>
    </row>
    <row r="172" spans="3:6" x14ac:dyDescent="0.25">
      <c r="C172" s="189"/>
      <c r="D172" s="189"/>
      <c r="E172" s="189"/>
      <c r="F172" s="215"/>
    </row>
    <row r="173" spans="3:6" x14ac:dyDescent="0.25">
      <c r="C173" s="189"/>
      <c r="D173" s="189"/>
      <c r="E173" s="189"/>
      <c r="F173" s="215"/>
    </row>
    <row r="174" spans="3:6" x14ac:dyDescent="0.25">
      <c r="C174" s="189"/>
      <c r="D174" s="189"/>
      <c r="E174" s="189"/>
      <c r="F174" s="215"/>
    </row>
    <row r="175" spans="3:6" x14ac:dyDescent="0.25">
      <c r="C175" s="189"/>
      <c r="D175" s="189"/>
      <c r="E175" s="189"/>
      <c r="F175" s="215"/>
    </row>
    <row r="176" spans="3:6" x14ac:dyDescent="0.25">
      <c r="C176" s="189"/>
      <c r="D176" s="189"/>
      <c r="E176" s="189"/>
      <c r="F176" s="215"/>
    </row>
    <row r="177" spans="3:6" x14ac:dyDescent="0.25">
      <c r="C177" s="189"/>
      <c r="D177" s="189"/>
      <c r="E177" s="189"/>
      <c r="F177" s="215"/>
    </row>
    <row r="178" spans="3:6" x14ac:dyDescent="0.25">
      <c r="C178" s="189"/>
      <c r="D178" s="189"/>
      <c r="E178" s="189"/>
      <c r="F178" s="215"/>
    </row>
    <row r="179" spans="3:6" x14ac:dyDescent="0.25">
      <c r="C179" s="189"/>
      <c r="D179" s="189"/>
      <c r="E179" s="189"/>
      <c r="F179" s="215"/>
    </row>
    <row r="180" spans="3:6" x14ac:dyDescent="0.25">
      <c r="C180" s="189"/>
      <c r="D180" s="189"/>
      <c r="E180" s="189"/>
      <c r="F180" s="215"/>
    </row>
    <row r="181" spans="3:6" x14ac:dyDescent="0.25">
      <c r="C181" s="189"/>
      <c r="D181" s="189"/>
      <c r="E181" s="189"/>
      <c r="F181" s="215"/>
    </row>
    <row r="182" spans="3:6" x14ac:dyDescent="0.25">
      <c r="C182" s="189"/>
      <c r="D182" s="189"/>
      <c r="E182" s="189"/>
      <c r="F182" s="215"/>
    </row>
    <row r="183" spans="3:6" x14ac:dyDescent="0.25">
      <c r="C183" s="189"/>
      <c r="D183" s="189"/>
      <c r="E183" s="189"/>
      <c r="F183" s="215"/>
    </row>
    <row r="184" spans="3:6" x14ac:dyDescent="0.25">
      <c r="C184" s="189"/>
      <c r="D184" s="189"/>
      <c r="E184" s="189"/>
      <c r="F184" s="215"/>
    </row>
    <row r="185" spans="3:6" x14ac:dyDescent="0.25">
      <c r="C185" s="189"/>
      <c r="D185" s="189"/>
      <c r="E185" s="189"/>
      <c r="F185" s="215"/>
    </row>
    <row r="186" spans="3:6" x14ac:dyDescent="0.25">
      <c r="C186" s="189"/>
      <c r="D186" s="189"/>
      <c r="E186" s="189"/>
      <c r="F186" s="215"/>
    </row>
    <row r="187" spans="3:6" x14ac:dyDescent="0.25">
      <c r="C187" s="189"/>
      <c r="D187" s="189"/>
      <c r="E187" s="189"/>
      <c r="F187" s="215"/>
    </row>
    <row r="188" spans="3:6" x14ac:dyDescent="0.25">
      <c r="C188" s="189"/>
      <c r="D188" s="189"/>
      <c r="E188" s="189"/>
      <c r="F188" s="215"/>
    </row>
    <row r="189" spans="3:6" x14ac:dyDescent="0.25">
      <c r="C189" s="189"/>
      <c r="D189" s="189"/>
      <c r="E189" s="189"/>
      <c r="F189" s="215"/>
    </row>
    <row r="190" spans="3:6" x14ac:dyDescent="0.25">
      <c r="C190" s="189"/>
      <c r="D190" s="189"/>
      <c r="E190" s="189"/>
      <c r="F190" s="215"/>
    </row>
    <row r="191" spans="3:6" x14ac:dyDescent="0.25">
      <c r="C191" s="189"/>
      <c r="D191" s="189"/>
      <c r="E191" s="189"/>
      <c r="F191" s="215"/>
    </row>
    <row r="192" spans="3:6" x14ac:dyDescent="0.25">
      <c r="C192" s="189"/>
      <c r="D192" s="189"/>
      <c r="E192" s="189"/>
      <c r="F192" s="215"/>
    </row>
    <row r="193" spans="3:6" x14ac:dyDescent="0.25">
      <c r="C193" s="189"/>
      <c r="D193" s="189"/>
      <c r="E193" s="189"/>
      <c r="F193" s="215"/>
    </row>
    <row r="194" spans="3:6" x14ac:dyDescent="0.25">
      <c r="C194" s="189"/>
      <c r="D194" s="189"/>
      <c r="E194" s="189"/>
      <c r="F194" s="215"/>
    </row>
    <row r="195" spans="3:6" x14ac:dyDescent="0.25">
      <c r="C195" s="189"/>
      <c r="D195" s="189"/>
      <c r="E195" s="189"/>
      <c r="F195" s="215"/>
    </row>
    <row r="196" spans="3:6" x14ac:dyDescent="0.25">
      <c r="C196" s="189"/>
      <c r="D196" s="189"/>
      <c r="E196" s="189"/>
      <c r="F196" s="215"/>
    </row>
    <row r="197" spans="3:6" x14ac:dyDescent="0.25">
      <c r="C197" s="189"/>
      <c r="D197" s="189"/>
      <c r="E197" s="189"/>
      <c r="F197" s="215"/>
    </row>
    <row r="198" spans="3:6" x14ac:dyDescent="0.25">
      <c r="C198" s="189"/>
      <c r="D198" s="189"/>
      <c r="E198" s="189"/>
      <c r="F198" s="215"/>
    </row>
    <row r="199" spans="3:6" x14ac:dyDescent="0.25">
      <c r="C199" s="189"/>
      <c r="D199" s="189"/>
      <c r="E199" s="189"/>
      <c r="F199" s="215"/>
    </row>
    <row r="200" spans="3:6" x14ac:dyDescent="0.25">
      <c r="C200" s="189"/>
      <c r="D200" s="189"/>
      <c r="E200" s="189"/>
      <c r="F200" s="215"/>
    </row>
    <row r="201" spans="3:6" x14ac:dyDescent="0.25">
      <c r="C201" s="189"/>
      <c r="D201" s="189"/>
      <c r="E201" s="189"/>
      <c r="F201" s="215"/>
    </row>
    <row r="202" spans="3:6" x14ac:dyDescent="0.25">
      <c r="C202" s="189"/>
      <c r="D202" s="189"/>
      <c r="E202" s="189"/>
      <c r="F202" s="215"/>
    </row>
    <row r="203" spans="3:6" x14ac:dyDescent="0.25">
      <c r="C203" s="189"/>
      <c r="D203" s="189"/>
      <c r="E203" s="189"/>
      <c r="F203" s="215"/>
    </row>
    <row r="204" spans="3:6" x14ac:dyDescent="0.25">
      <c r="C204" s="189"/>
      <c r="D204" s="189"/>
      <c r="E204" s="189"/>
      <c r="F204" s="215"/>
    </row>
    <row r="205" spans="3:6" x14ac:dyDescent="0.25">
      <c r="C205" s="189"/>
      <c r="D205" s="189"/>
      <c r="E205" s="189"/>
      <c r="F205" s="215"/>
    </row>
    <row r="206" spans="3:6" x14ac:dyDescent="0.25">
      <c r="C206" s="189"/>
      <c r="D206" s="189"/>
      <c r="E206" s="189"/>
      <c r="F206" s="215"/>
    </row>
    <row r="207" spans="3:6" x14ac:dyDescent="0.25">
      <c r="C207" s="189"/>
      <c r="D207" s="189"/>
      <c r="E207" s="189"/>
      <c r="F207" s="215"/>
    </row>
    <row r="208" spans="3:6" x14ac:dyDescent="0.25">
      <c r="C208" s="189"/>
      <c r="D208" s="189"/>
      <c r="E208" s="189"/>
      <c r="F208" s="215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256" scale="78" orientation="landscape" horizontalDpi="300" verticalDpi="300" r:id="rId1"/>
  <headerFooter alignWithMargins="0">
    <oddFooter>&amp;R&amp;"Arial,Italic"&amp;8&amp;D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437D1-2BF4-4D1A-A51D-E35F1568D547}">
  <dimension ref="A1:I40"/>
  <sheetViews>
    <sheetView zoomScaleNormal="100" workbookViewId="0"/>
  </sheetViews>
  <sheetFormatPr defaultRowHeight="12.5" x14ac:dyDescent="0.25"/>
  <cols>
    <col min="1" max="1" width="12.7265625" customWidth="1"/>
    <col min="2" max="2" width="76.26953125" customWidth="1"/>
    <col min="3" max="3" width="11.81640625" customWidth="1"/>
    <col min="4" max="4" width="10.7265625" customWidth="1"/>
    <col min="5" max="5" width="13.7265625" customWidth="1"/>
    <col min="6" max="6" width="13.54296875" customWidth="1"/>
    <col min="7" max="7" width="14.7265625" customWidth="1"/>
    <col min="8" max="8" width="10.54296875" customWidth="1"/>
    <col min="9" max="9" width="12" customWidth="1"/>
  </cols>
  <sheetData>
    <row r="1" spans="1:9" ht="14" x14ac:dyDescent="0.3">
      <c r="A1" s="514" t="s">
        <v>871</v>
      </c>
      <c r="G1" s="501">
        <v>16000</v>
      </c>
    </row>
    <row r="2" spans="1:9" ht="14.5" thickBot="1" x14ac:dyDescent="0.35">
      <c r="A2" s="323" t="s">
        <v>872</v>
      </c>
      <c r="B2" s="147"/>
      <c r="E2" s="276" t="s">
        <v>25</v>
      </c>
      <c r="F2" s="297"/>
      <c r="G2" s="481">
        <f>16000-E5</f>
        <v>105</v>
      </c>
    </row>
    <row r="3" spans="1:9" ht="14.5" thickTop="1" x14ac:dyDescent="0.3">
      <c r="A3" s="500" t="s">
        <v>708</v>
      </c>
      <c r="B3" s="500" t="s">
        <v>874</v>
      </c>
      <c r="C3" s="4"/>
      <c r="D3" s="4"/>
      <c r="E3" s="296"/>
      <c r="F3" s="296"/>
      <c r="G3" s="298"/>
      <c r="H3" s="16"/>
      <c r="I3" s="17"/>
    </row>
    <row r="4" spans="1:9" ht="14" x14ac:dyDescent="0.3">
      <c r="A4" s="56"/>
      <c r="B4" s="18" t="s">
        <v>873</v>
      </c>
      <c r="C4" s="24"/>
      <c r="D4" s="24"/>
      <c r="E4" s="296"/>
      <c r="F4" s="296"/>
      <c r="G4" s="298"/>
      <c r="H4" s="18"/>
      <c r="I4" s="20"/>
    </row>
    <row r="5" spans="1:9" ht="14" x14ac:dyDescent="0.3">
      <c r="A5" s="57"/>
      <c r="B5" s="18"/>
      <c r="C5" s="59"/>
      <c r="D5" s="59" t="s">
        <v>876</v>
      </c>
      <c r="E5" s="300">
        <f>SUM(D7:D20)</f>
        <v>15895</v>
      </c>
      <c r="F5" s="288"/>
      <c r="G5" s="300">
        <f>SUM(C7:C20)</f>
        <v>572217.78</v>
      </c>
      <c r="H5" s="18"/>
      <c r="I5" s="20"/>
    </row>
    <row r="6" spans="1:9" ht="34.5" x14ac:dyDescent="0.25">
      <c r="A6" s="7" t="s">
        <v>18</v>
      </c>
      <c r="B6" s="8" t="s">
        <v>19</v>
      </c>
      <c r="C6" s="9" t="s">
        <v>877</v>
      </c>
      <c r="D6" s="508" t="s">
        <v>23</v>
      </c>
      <c r="E6" s="60" t="s">
        <v>24</v>
      </c>
      <c r="F6" s="146" t="s">
        <v>44</v>
      </c>
      <c r="G6" s="8" t="s">
        <v>2</v>
      </c>
      <c r="H6" s="8" t="s">
        <v>20</v>
      </c>
      <c r="I6" s="8" t="s">
        <v>33</v>
      </c>
    </row>
    <row r="7" spans="1:9" ht="26.25" customHeight="1" x14ac:dyDescent="0.25">
      <c r="A7" s="365" t="s">
        <v>100</v>
      </c>
      <c r="B7" s="365" t="s">
        <v>101</v>
      </c>
      <c r="C7" s="50">
        <v>905</v>
      </c>
      <c r="D7" s="50">
        <v>905</v>
      </c>
      <c r="E7" s="50">
        <v>0</v>
      </c>
      <c r="F7" s="52" t="s">
        <v>152</v>
      </c>
      <c r="G7" s="53" t="s">
        <v>126</v>
      </c>
      <c r="H7" s="53" t="s">
        <v>153</v>
      </c>
      <c r="I7" s="53" t="s">
        <v>154</v>
      </c>
    </row>
    <row r="8" spans="1:9" ht="19.5" customHeight="1" x14ac:dyDescent="0.25">
      <c r="A8" s="365" t="s">
        <v>102</v>
      </c>
      <c r="B8" s="365" t="s">
        <v>103</v>
      </c>
      <c r="C8" s="50">
        <v>1625</v>
      </c>
      <c r="D8" s="50">
        <v>650</v>
      </c>
      <c r="E8" s="50">
        <v>0</v>
      </c>
      <c r="F8" s="52" t="s">
        <v>130</v>
      </c>
      <c r="G8" s="53" t="s">
        <v>126</v>
      </c>
      <c r="H8" s="53" t="s">
        <v>131</v>
      </c>
      <c r="I8" s="53" t="s">
        <v>132</v>
      </c>
    </row>
    <row r="9" spans="1:9" ht="20.25" customHeight="1" x14ac:dyDescent="0.25">
      <c r="A9" s="51" t="s">
        <v>104</v>
      </c>
      <c r="B9" s="51" t="s">
        <v>105</v>
      </c>
      <c r="C9" s="50">
        <v>750</v>
      </c>
      <c r="D9" s="50">
        <v>750</v>
      </c>
      <c r="E9" s="50">
        <v>0</v>
      </c>
      <c r="F9" s="52" t="s">
        <v>130</v>
      </c>
      <c r="G9" t="s">
        <v>126</v>
      </c>
      <c r="H9" s="53" t="s">
        <v>131</v>
      </c>
      <c r="I9" t="s">
        <v>132</v>
      </c>
    </row>
    <row r="10" spans="1:9" ht="21" customHeight="1" x14ac:dyDescent="0.25">
      <c r="A10" s="51" t="s">
        <v>106</v>
      </c>
      <c r="B10" s="365" t="s">
        <v>99</v>
      </c>
      <c r="C10" s="50">
        <v>5850</v>
      </c>
      <c r="D10" s="50">
        <v>540</v>
      </c>
      <c r="E10" s="50">
        <v>0</v>
      </c>
      <c r="F10" s="52"/>
      <c r="G10" s="53"/>
      <c r="H10" s="53"/>
      <c r="I10" s="53"/>
    </row>
    <row r="11" spans="1:9" ht="19.5" customHeight="1" x14ac:dyDescent="0.25">
      <c r="A11" s="388" t="s">
        <v>155</v>
      </c>
      <c r="B11" s="51" t="s">
        <v>156</v>
      </c>
      <c r="C11" s="389">
        <v>7240</v>
      </c>
      <c r="D11" s="316">
        <v>1500</v>
      </c>
      <c r="E11" s="50">
        <v>4900</v>
      </c>
      <c r="F11" s="52" t="s">
        <v>157</v>
      </c>
      <c r="G11" s="50" t="s">
        <v>69</v>
      </c>
      <c r="H11" s="390" t="s">
        <v>158</v>
      </c>
      <c r="I11" s="53" t="s">
        <v>158</v>
      </c>
    </row>
    <row r="12" spans="1:9" x14ac:dyDescent="0.25">
      <c r="A12" s="388" t="s">
        <v>159</v>
      </c>
      <c r="B12" s="51" t="s">
        <v>160</v>
      </c>
      <c r="C12" s="389">
        <v>4500</v>
      </c>
      <c r="D12" s="316">
        <v>500</v>
      </c>
      <c r="E12" s="391">
        <v>3500</v>
      </c>
      <c r="F12" s="52" t="s">
        <v>158</v>
      </c>
      <c r="G12" s="50" t="s">
        <v>126</v>
      </c>
      <c r="H12" s="390"/>
      <c r="I12" s="53" t="s">
        <v>161</v>
      </c>
    </row>
    <row r="13" spans="1:9" x14ac:dyDescent="0.25">
      <c r="A13" s="388" t="s">
        <v>162</v>
      </c>
      <c r="B13" s="51" t="s">
        <v>163</v>
      </c>
      <c r="C13" s="389">
        <v>500</v>
      </c>
      <c r="D13" s="316">
        <v>200</v>
      </c>
      <c r="E13" s="391">
        <v>300</v>
      </c>
      <c r="F13" s="52" t="s">
        <v>158</v>
      </c>
      <c r="G13" s="50" t="s">
        <v>126</v>
      </c>
      <c r="H13" s="390" t="s">
        <v>161</v>
      </c>
      <c r="I13" s="53" t="s">
        <v>161</v>
      </c>
    </row>
    <row r="14" spans="1:9" ht="21.75" customHeight="1" x14ac:dyDescent="0.25">
      <c r="A14" t="s">
        <v>164</v>
      </c>
      <c r="B14" s="51" t="s">
        <v>165</v>
      </c>
      <c r="C14" s="389">
        <v>2950</v>
      </c>
      <c r="D14" s="316">
        <v>2900</v>
      </c>
      <c r="E14" s="50">
        <v>0</v>
      </c>
      <c r="F14" s="52" t="s">
        <v>166</v>
      </c>
      <c r="G14" s="315" t="s">
        <v>126</v>
      </c>
      <c r="H14" s="390" t="s">
        <v>220</v>
      </c>
      <c r="I14" s="366" t="s">
        <v>221</v>
      </c>
    </row>
    <row r="15" spans="1:9" ht="18.75" customHeight="1" x14ac:dyDescent="0.25">
      <c r="A15" t="s">
        <v>222</v>
      </c>
      <c r="B15" s="51" t="s">
        <v>223</v>
      </c>
      <c r="C15" s="389">
        <v>250</v>
      </c>
      <c r="D15" s="316">
        <v>250</v>
      </c>
      <c r="E15" s="50">
        <v>0</v>
      </c>
      <c r="F15" s="52" t="s">
        <v>224</v>
      </c>
      <c r="G15" s="315" t="s">
        <v>126</v>
      </c>
      <c r="H15" s="390" t="s">
        <v>225</v>
      </c>
      <c r="I15" s="366" t="s">
        <v>225</v>
      </c>
    </row>
    <row r="16" spans="1:9" ht="19.5" customHeight="1" x14ac:dyDescent="0.25">
      <c r="A16" t="s">
        <v>688</v>
      </c>
      <c r="B16" s="51" t="s">
        <v>266</v>
      </c>
      <c r="C16" s="389"/>
      <c r="D16" s="316">
        <v>4000</v>
      </c>
      <c r="E16" s="50">
        <v>0</v>
      </c>
      <c r="F16" s="52" t="s">
        <v>689</v>
      </c>
      <c r="G16" s="315" t="s">
        <v>126</v>
      </c>
      <c r="H16" s="390" t="s">
        <v>689</v>
      </c>
      <c r="I16" s="366" t="s">
        <v>689</v>
      </c>
    </row>
    <row r="17" spans="1:9" ht="26.25" customHeight="1" x14ac:dyDescent="0.25">
      <c r="A17" s="392" t="s">
        <v>268</v>
      </c>
      <c r="B17" s="365" t="s">
        <v>269</v>
      </c>
      <c r="C17" s="389">
        <v>100</v>
      </c>
      <c r="D17" s="316">
        <v>100</v>
      </c>
      <c r="E17" s="50"/>
      <c r="F17" s="217" t="s">
        <v>270</v>
      </c>
      <c r="G17" s="315" t="s">
        <v>69</v>
      </c>
      <c r="H17" s="390"/>
      <c r="I17" s="366"/>
    </row>
    <row r="18" spans="1:9" ht="27" customHeight="1" x14ac:dyDescent="0.25">
      <c r="A18" s="392" t="s">
        <v>271</v>
      </c>
      <c r="B18" s="365" t="s">
        <v>272</v>
      </c>
      <c r="C18" s="389">
        <v>543297.78</v>
      </c>
      <c r="D18" s="316">
        <v>350</v>
      </c>
      <c r="E18" s="50">
        <v>483000</v>
      </c>
      <c r="F18" s="217" t="s">
        <v>690</v>
      </c>
      <c r="G18" s="315" t="s">
        <v>126</v>
      </c>
      <c r="H18" s="390" t="s">
        <v>691</v>
      </c>
      <c r="I18" s="366" t="s">
        <v>691</v>
      </c>
    </row>
    <row r="19" spans="1:9" ht="27.75" customHeight="1" x14ac:dyDescent="0.25">
      <c r="A19" s="392" t="s">
        <v>273</v>
      </c>
      <c r="B19" s="365" t="s">
        <v>274</v>
      </c>
      <c r="C19" s="389">
        <v>4000</v>
      </c>
      <c r="D19" s="316">
        <v>3000</v>
      </c>
      <c r="E19" s="50">
        <v>5000</v>
      </c>
      <c r="F19" s="217" t="s">
        <v>689</v>
      </c>
      <c r="G19" s="315" t="s">
        <v>126</v>
      </c>
      <c r="H19" s="390" t="s">
        <v>689</v>
      </c>
      <c r="I19" s="366" t="s">
        <v>689</v>
      </c>
    </row>
    <row r="20" spans="1:9" ht="18.75" customHeight="1" x14ac:dyDescent="0.25">
      <c r="A20" s="392" t="s">
        <v>692</v>
      </c>
      <c r="B20" s="365" t="s">
        <v>693</v>
      </c>
      <c r="C20" s="389">
        <v>250</v>
      </c>
      <c r="D20" s="316">
        <v>250</v>
      </c>
      <c r="E20" s="50">
        <v>0</v>
      </c>
      <c r="F20" s="217" t="s">
        <v>604</v>
      </c>
      <c r="G20" s="315" t="s">
        <v>443</v>
      </c>
      <c r="H20" s="390" t="s">
        <v>605</v>
      </c>
      <c r="I20" s="366" t="s">
        <v>605</v>
      </c>
    </row>
    <row r="23" spans="1:9" ht="18" customHeight="1" x14ac:dyDescent="0.25">
      <c r="A23" s="388"/>
      <c r="B23" s="51"/>
      <c r="C23" s="389"/>
      <c r="D23" s="316"/>
      <c r="E23" s="316"/>
      <c r="F23" s="50"/>
      <c r="G23" s="52"/>
      <c r="H23" s="390"/>
      <c r="I23" s="366"/>
    </row>
    <row r="24" spans="1:9" x14ac:dyDescent="0.25">
      <c r="A24" s="388"/>
      <c r="B24" s="51"/>
      <c r="C24" s="389"/>
      <c r="D24" s="316"/>
      <c r="E24" s="316"/>
      <c r="F24" s="50"/>
      <c r="G24" s="52"/>
      <c r="H24" s="390"/>
      <c r="I24" s="53"/>
    </row>
    <row r="25" spans="1:9" ht="18" customHeight="1" x14ac:dyDescent="0.25">
      <c r="A25" s="388"/>
      <c r="B25" s="51"/>
      <c r="C25" s="389"/>
      <c r="D25" s="316"/>
      <c r="E25" s="316"/>
      <c r="F25" s="50"/>
      <c r="G25" s="52"/>
      <c r="H25" s="390"/>
      <c r="I25" s="366"/>
    </row>
    <row r="26" spans="1:9" ht="12" customHeight="1" x14ac:dyDescent="0.25">
      <c r="A26" s="388"/>
      <c r="B26" s="51"/>
      <c r="C26" s="389"/>
      <c r="D26" s="316"/>
      <c r="E26" s="316"/>
      <c r="F26" s="393"/>
      <c r="G26" s="52"/>
      <c r="H26" s="390"/>
      <c r="I26" s="366"/>
    </row>
    <row r="27" spans="1:9" s="185" customFormat="1" ht="18" hidden="1" customHeight="1" x14ac:dyDescent="0.25">
      <c r="A27" s="492"/>
      <c r="B27" s="493"/>
      <c r="C27" s="494"/>
      <c r="D27" s="316"/>
      <c r="E27" s="316"/>
      <c r="F27" s="495"/>
      <c r="G27" s="314"/>
      <c r="H27" s="496"/>
      <c r="I27" s="497"/>
    </row>
    <row r="28" spans="1:9" ht="18" hidden="1" customHeight="1" x14ac:dyDescent="0.25">
      <c r="A28" s="388"/>
      <c r="B28" s="51"/>
      <c r="C28" s="389"/>
      <c r="D28" s="316"/>
      <c r="E28" s="316"/>
      <c r="F28" s="393"/>
      <c r="G28" s="52"/>
      <c r="H28" s="390"/>
      <c r="I28" s="366"/>
    </row>
    <row r="29" spans="1:9" x14ac:dyDescent="0.25">
      <c r="A29" s="388"/>
      <c r="B29" s="51"/>
      <c r="C29" s="389"/>
      <c r="D29" s="316"/>
      <c r="E29" s="316"/>
      <c r="F29" s="50"/>
      <c r="G29" s="52"/>
      <c r="H29" s="390"/>
      <c r="I29" s="53"/>
    </row>
    <row r="30" spans="1:9" x14ac:dyDescent="0.25">
      <c r="A30" s="388"/>
      <c r="B30" s="51"/>
      <c r="C30" s="389"/>
      <c r="D30" s="316"/>
      <c r="E30" s="316"/>
      <c r="F30" s="50"/>
      <c r="G30" s="52"/>
      <c r="H30" s="390"/>
      <c r="I30" s="366"/>
    </row>
    <row r="31" spans="1:9" x14ac:dyDescent="0.25">
      <c r="A31" s="388"/>
      <c r="B31" s="51"/>
      <c r="C31" s="389"/>
      <c r="D31" s="316"/>
      <c r="E31" s="316"/>
      <c r="F31" s="50"/>
      <c r="G31" s="52"/>
      <c r="H31" s="390"/>
      <c r="I31" s="366"/>
    </row>
    <row r="32" spans="1:9" x14ac:dyDescent="0.25">
      <c r="A32" s="388"/>
      <c r="B32" s="51"/>
      <c r="C32" s="389"/>
      <c r="D32" s="50"/>
      <c r="E32" s="50"/>
      <c r="F32" s="50"/>
      <c r="G32" s="52"/>
      <c r="H32" s="390"/>
      <c r="I32" s="366"/>
    </row>
    <row r="33" spans="1:9" x14ac:dyDescent="0.25">
      <c r="A33" s="388"/>
      <c r="B33" s="51"/>
      <c r="C33" s="389"/>
      <c r="D33" s="316"/>
      <c r="E33" s="316"/>
      <c r="F33" s="50"/>
      <c r="G33" s="52"/>
      <c r="H33" s="390"/>
      <c r="I33" s="366"/>
    </row>
    <row r="34" spans="1:9" x14ac:dyDescent="0.25">
      <c r="A34" s="388"/>
      <c r="B34" s="51"/>
      <c r="C34" s="389"/>
      <c r="D34" s="316"/>
      <c r="E34" s="316"/>
      <c r="F34" s="50"/>
      <c r="G34" s="52"/>
      <c r="H34" s="390"/>
      <c r="I34" s="366"/>
    </row>
    <row r="35" spans="1:9" x14ac:dyDescent="0.25">
      <c r="A35" s="388"/>
      <c r="B35" s="51"/>
      <c r="C35" s="389"/>
      <c r="D35" s="316"/>
      <c r="E35" s="316"/>
      <c r="F35" s="50"/>
      <c r="G35" s="52"/>
      <c r="H35" s="390"/>
      <c r="I35" s="366"/>
    </row>
    <row r="36" spans="1:9" x14ac:dyDescent="0.25">
      <c r="A36" s="388"/>
      <c r="B36" s="51"/>
      <c r="C36" s="389"/>
      <c r="D36" s="316"/>
      <c r="E36" s="316"/>
      <c r="F36" s="50"/>
      <c r="G36" s="52"/>
      <c r="H36" s="390"/>
      <c r="I36" s="366"/>
    </row>
    <row r="37" spans="1:9" x14ac:dyDescent="0.25">
      <c r="A37" s="388"/>
      <c r="B37" s="51"/>
      <c r="C37" s="389"/>
      <c r="D37" s="316"/>
      <c r="E37" s="316"/>
      <c r="F37" s="50"/>
      <c r="G37" s="52"/>
      <c r="H37" s="390"/>
      <c r="I37" s="366"/>
    </row>
    <row r="39" spans="1:9" x14ac:dyDescent="0.25">
      <c r="D39" s="4"/>
    </row>
    <row r="40" spans="1:9" x14ac:dyDescent="0.25">
      <c r="D40" s="4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0" orientation="landscape" r:id="rId1"/>
  <headerFooter alignWithMargins="0">
    <oddFooter>&amp;R&amp;"Arial,Italic"&amp;8&amp;D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CA98D-69FF-452F-ABE8-F64AD7DBBFA2}">
  <dimension ref="A1:I41"/>
  <sheetViews>
    <sheetView zoomScaleNormal="100" workbookViewId="0"/>
  </sheetViews>
  <sheetFormatPr defaultRowHeight="12.5" x14ac:dyDescent="0.25"/>
  <cols>
    <col min="1" max="1" width="14.1796875" customWidth="1"/>
    <col min="2" max="2" width="72.26953125" customWidth="1"/>
    <col min="3" max="3" width="14" customWidth="1"/>
    <col min="4" max="4" width="11.7265625" customWidth="1"/>
    <col min="5" max="5" width="11.26953125" customWidth="1"/>
    <col min="6" max="6" width="19.1796875" customWidth="1"/>
    <col min="7" max="7" width="9.81640625" customWidth="1"/>
    <col min="8" max="8" width="15.7265625" customWidth="1"/>
    <col min="9" max="9" width="16.26953125" customWidth="1"/>
  </cols>
  <sheetData>
    <row r="1" spans="1:9" ht="13.5" thickBot="1" x14ac:dyDescent="0.35">
      <c r="A1" s="514" t="s">
        <v>871</v>
      </c>
      <c r="F1" s="506">
        <v>17750</v>
      </c>
      <c r="H1" s="243"/>
    </row>
    <row r="2" spans="1:9" ht="14" x14ac:dyDescent="0.3">
      <c r="A2" s="3" t="s">
        <v>879</v>
      </c>
      <c r="C2" s="323" t="s">
        <v>25</v>
      </c>
      <c r="E2" s="3"/>
      <c r="F2" s="505">
        <f>F1-D6</f>
        <v>106.15999999999985</v>
      </c>
    </row>
    <row r="3" spans="1:9" ht="15.5" x14ac:dyDescent="0.35">
      <c r="A3" s="40" t="s">
        <v>709</v>
      </c>
      <c r="B3" s="57" t="s">
        <v>878</v>
      </c>
      <c r="C3" s="4"/>
      <c r="D3" s="83"/>
      <c r="E3" s="58"/>
      <c r="F3" s="84"/>
      <c r="G3" s="17"/>
      <c r="H3" s="16"/>
      <c r="I3" s="17"/>
    </row>
    <row r="4" spans="1:9" ht="15.75" customHeight="1" x14ac:dyDescent="0.3">
      <c r="A4" s="56"/>
      <c r="B4" s="18" t="s">
        <v>873</v>
      </c>
      <c r="C4" s="24"/>
      <c r="D4" s="24"/>
      <c r="E4" s="38"/>
      <c r="F4" s="39"/>
      <c r="G4" s="17"/>
      <c r="H4" s="18"/>
      <c r="I4" s="20"/>
    </row>
    <row r="5" spans="1:9" ht="16.5" customHeight="1" x14ac:dyDescent="0.3">
      <c r="A5" s="502" t="s">
        <v>880</v>
      </c>
      <c r="B5" s="74"/>
      <c r="C5" s="58"/>
      <c r="D5" s="24"/>
      <c r="E5" s="38"/>
      <c r="F5" s="39"/>
      <c r="G5" s="17"/>
      <c r="H5" s="18"/>
      <c r="I5" s="20"/>
    </row>
    <row r="6" spans="1:9" ht="12.75" customHeight="1" x14ac:dyDescent="0.35">
      <c r="A6" s="502" t="s">
        <v>881</v>
      </c>
      <c r="B6" s="18"/>
      <c r="C6" s="59" t="s">
        <v>43</v>
      </c>
      <c r="D6" s="507">
        <f>SUM(D9:D26)</f>
        <v>17643.84</v>
      </c>
      <c r="E6" s="503"/>
      <c r="F6" s="504">
        <f>SUM(C9:C23)</f>
        <v>64548</v>
      </c>
      <c r="G6" s="17"/>
      <c r="H6" s="18"/>
      <c r="I6" s="20"/>
    </row>
    <row r="7" spans="1:9" ht="11.25" customHeight="1" x14ac:dyDescent="0.35">
      <c r="A7" s="502" t="s">
        <v>882</v>
      </c>
      <c r="B7" s="18"/>
      <c r="C7" s="59"/>
      <c r="D7" s="24"/>
      <c r="E7" s="186"/>
      <c r="F7" s="39"/>
      <c r="G7" s="17"/>
      <c r="H7" s="18"/>
      <c r="I7" s="20"/>
    </row>
    <row r="8" spans="1:9" ht="34.5" x14ac:dyDescent="0.25">
      <c r="A8" s="7" t="s">
        <v>18</v>
      </c>
      <c r="B8" s="8" t="s">
        <v>19</v>
      </c>
      <c r="C8" s="9" t="s">
        <v>22</v>
      </c>
      <c r="D8" s="508" t="s">
        <v>23</v>
      </c>
      <c r="E8" s="60" t="s">
        <v>24</v>
      </c>
      <c r="F8" s="146" t="s">
        <v>44</v>
      </c>
      <c r="G8" s="8" t="s">
        <v>2</v>
      </c>
      <c r="H8" s="8" t="s">
        <v>20</v>
      </c>
      <c r="I8" s="8" t="s">
        <v>33</v>
      </c>
    </row>
    <row r="9" spans="1:9" ht="23.25" customHeight="1" x14ac:dyDescent="0.25">
      <c r="A9" s="388" t="s">
        <v>89</v>
      </c>
      <c r="B9" s="51" t="s">
        <v>90</v>
      </c>
      <c r="C9" s="389">
        <v>5400</v>
      </c>
      <c r="D9" s="316">
        <v>2500</v>
      </c>
      <c r="E9" s="50">
        <v>0</v>
      </c>
      <c r="F9" s="52">
        <v>43201</v>
      </c>
      <c r="G9" s="50" t="s">
        <v>126</v>
      </c>
      <c r="H9" s="390">
        <v>43203</v>
      </c>
      <c r="I9" s="390">
        <v>43206</v>
      </c>
    </row>
    <row r="10" spans="1:9" ht="17.25" customHeight="1" x14ac:dyDescent="0.25">
      <c r="A10" s="388" t="s">
        <v>91</v>
      </c>
      <c r="B10" s="51" t="s">
        <v>92</v>
      </c>
      <c r="C10" s="389">
        <v>13000</v>
      </c>
      <c r="D10" s="316">
        <v>3000</v>
      </c>
      <c r="E10" s="50"/>
      <c r="F10" s="52">
        <v>43201</v>
      </c>
      <c r="G10" s="50" t="s">
        <v>126</v>
      </c>
      <c r="H10" s="390">
        <v>43203</v>
      </c>
      <c r="I10" s="53"/>
    </row>
    <row r="11" spans="1:9" x14ac:dyDescent="0.25">
      <c r="A11" s="388" t="s">
        <v>93</v>
      </c>
      <c r="B11" s="51" t="s">
        <v>94</v>
      </c>
      <c r="C11" s="389">
        <v>1500</v>
      </c>
      <c r="D11" s="50">
        <v>1500</v>
      </c>
      <c r="E11" s="50">
        <v>0</v>
      </c>
      <c r="F11" s="52" t="s">
        <v>127</v>
      </c>
      <c r="G11" s="50" t="s">
        <v>126</v>
      </c>
      <c r="H11" s="390" t="s">
        <v>128</v>
      </c>
      <c r="I11" s="53" t="s">
        <v>129</v>
      </c>
    </row>
    <row r="12" spans="1:9" ht="17.25" customHeight="1" x14ac:dyDescent="0.25">
      <c r="A12" s="388" t="s">
        <v>95</v>
      </c>
      <c r="B12" s="51" t="s">
        <v>96</v>
      </c>
      <c r="C12" s="389">
        <v>1830</v>
      </c>
      <c r="D12" s="316">
        <v>500</v>
      </c>
      <c r="E12" s="50">
        <v>830</v>
      </c>
      <c r="F12" s="52" t="s">
        <v>130</v>
      </c>
      <c r="G12" s="50" t="s">
        <v>126</v>
      </c>
      <c r="H12" s="390" t="s">
        <v>131</v>
      </c>
      <c r="I12" s="53" t="s">
        <v>132</v>
      </c>
    </row>
    <row r="13" spans="1:9" ht="16.5" customHeight="1" x14ac:dyDescent="0.25">
      <c r="A13" s="365" t="s">
        <v>226</v>
      </c>
      <c r="B13" s="365" t="s">
        <v>97</v>
      </c>
      <c r="C13" s="50">
        <v>3526</v>
      </c>
      <c r="D13" s="50">
        <v>3526</v>
      </c>
      <c r="E13" s="50">
        <v>0</v>
      </c>
      <c r="F13" s="52" t="s">
        <v>132</v>
      </c>
      <c r="G13" s="50" t="s">
        <v>126</v>
      </c>
      <c r="H13" s="390" t="s">
        <v>133</v>
      </c>
      <c r="I13" s="53" t="s">
        <v>134</v>
      </c>
    </row>
    <row r="14" spans="1:9" ht="17.25" customHeight="1" x14ac:dyDescent="0.25">
      <c r="A14" s="388" t="s">
        <v>694</v>
      </c>
      <c r="B14" s="51" t="s">
        <v>695</v>
      </c>
      <c r="C14" s="389">
        <v>3863</v>
      </c>
      <c r="D14" s="316">
        <v>0</v>
      </c>
      <c r="E14" s="50"/>
      <c r="F14" s="52"/>
      <c r="G14" s="50"/>
      <c r="H14" s="390"/>
      <c r="I14" s="53"/>
    </row>
    <row r="15" spans="1:9" ht="18" customHeight="1" x14ac:dyDescent="0.25">
      <c r="A15" s="388" t="s">
        <v>98</v>
      </c>
      <c r="B15" s="51" t="s">
        <v>99</v>
      </c>
      <c r="C15" s="389">
        <v>5850</v>
      </c>
      <c r="D15" s="316">
        <v>730</v>
      </c>
      <c r="E15" s="50">
        <v>0</v>
      </c>
      <c r="F15" s="52" t="s">
        <v>135</v>
      </c>
      <c r="G15" s="50" t="s">
        <v>126</v>
      </c>
      <c r="H15" s="390" t="s">
        <v>135</v>
      </c>
      <c r="I15" s="53"/>
    </row>
    <row r="16" spans="1:9" ht="14.25" customHeight="1" x14ac:dyDescent="0.25">
      <c r="A16" s="388" t="s">
        <v>275</v>
      </c>
      <c r="B16" s="51" t="s">
        <v>276</v>
      </c>
      <c r="C16" s="389">
        <v>19750</v>
      </c>
      <c r="D16" s="316">
        <v>0</v>
      </c>
      <c r="E16" s="50">
        <v>1500</v>
      </c>
      <c r="F16" s="52"/>
      <c r="G16" s="50"/>
      <c r="H16" s="390"/>
      <c r="I16" s="53"/>
    </row>
    <row r="17" spans="1:9" x14ac:dyDescent="0.25">
      <c r="A17" s="388" t="s">
        <v>696</v>
      </c>
      <c r="B17" s="51" t="s">
        <v>697</v>
      </c>
      <c r="C17" s="389">
        <v>600</v>
      </c>
      <c r="D17" s="316"/>
      <c r="E17" s="50"/>
      <c r="F17" s="52"/>
      <c r="G17" s="50"/>
      <c r="H17" s="390"/>
      <c r="I17" s="53"/>
    </row>
    <row r="18" spans="1:9" ht="21.75" customHeight="1" x14ac:dyDescent="0.25">
      <c r="A18" s="388" t="s">
        <v>227</v>
      </c>
      <c r="B18" s="51" t="s">
        <v>228</v>
      </c>
      <c r="C18" s="389">
        <v>600</v>
      </c>
      <c r="D18" s="316">
        <v>600</v>
      </c>
      <c r="E18" s="50">
        <v>0</v>
      </c>
      <c r="F18" s="52" t="s">
        <v>229</v>
      </c>
      <c r="G18" s="50" t="s">
        <v>126</v>
      </c>
      <c r="H18" s="390" t="s">
        <v>230</v>
      </c>
      <c r="I18" s="53" t="s">
        <v>230</v>
      </c>
    </row>
    <row r="19" spans="1:9" ht="16.5" customHeight="1" x14ac:dyDescent="0.25">
      <c r="A19" s="388" t="s">
        <v>98</v>
      </c>
      <c r="B19" s="51" t="s">
        <v>277</v>
      </c>
      <c r="C19" s="389">
        <v>500</v>
      </c>
      <c r="D19" s="316">
        <v>500</v>
      </c>
      <c r="E19" s="50">
        <v>1500</v>
      </c>
      <c r="F19" s="52"/>
      <c r="G19" s="50" t="s">
        <v>126</v>
      </c>
      <c r="H19" s="390" t="s">
        <v>698</v>
      </c>
      <c r="I19" s="53"/>
    </row>
    <row r="20" spans="1:9" ht="20.25" customHeight="1" x14ac:dyDescent="0.25">
      <c r="A20" s="388" t="s">
        <v>231</v>
      </c>
      <c r="B20" s="51" t="s">
        <v>232</v>
      </c>
      <c r="C20" s="389">
        <v>770</v>
      </c>
      <c r="D20" s="316">
        <v>250</v>
      </c>
      <c r="E20" s="50"/>
      <c r="F20" s="52" t="s">
        <v>233</v>
      </c>
      <c r="G20" s="50" t="s">
        <v>126</v>
      </c>
      <c r="H20" s="390" t="s">
        <v>234</v>
      </c>
      <c r="I20" s="53" t="s">
        <v>235</v>
      </c>
    </row>
    <row r="21" spans="1:9" ht="19.5" customHeight="1" x14ac:dyDescent="0.25">
      <c r="A21" s="388" t="s">
        <v>236</v>
      </c>
      <c r="B21" s="51" t="s">
        <v>237</v>
      </c>
      <c r="C21" s="389">
        <v>6609</v>
      </c>
      <c r="D21" s="316">
        <v>2609</v>
      </c>
      <c r="E21" s="50">
        <v>4000</v>
      </c>
      <c r="F21" s="52" t="s">
        <v>225</v>
      </c>
      <c r="G21" s="50" t="s">
        <v>126</v>
      </c>
      <c r="H21" s="390" t="s">
        <v>238</v>
      </c>
      <c r="I21" s="53" t="s">
        <v>238</v>
      </c>
    </row>
    <row r="22" spans="1:9" ht="26.25" customHeight="1" x14ac:dyDescent="0.25">
      <c r="A22" s="388" t="s">
        <v>278</v>
      </c>
      <c r="B22" s="51" t="s">
        <v>279</v>
      </c>
      <c r="C22" s="389">
        <v>500</v>
      </c>
      <c r="D22" s="316">
        <v>500</v>
      </c>
      <c r="E22" s="50">
        <v>500</v>
      </c>
      <c r="F22" s="52" t="s">
        <v>280</v>
      </c>
      <c r="G22" s="50" t="s">
        <v>126</v>
      </c>
      <c r="H22" s="390" t="s">
        <v>281</v>
      </c>
      <c r="I22" s="53" t="s">
        <v>281</v>
      </c>
    </row>
    <row r="23" spans="1:9" x14ac:dyDescent="0.25">
      <c r="A23" s="388" t="s">
        <v>267</v>
      </c>
      <c r="B23" s="51" t="s">
        <v>282</v>
      </c>
      <c r="C23" s="389">
        <v>250</v>
      </c>
      <c r="D23" s="316">
        <v>250</v>
      </c>
      <c r="E23" s="50">
        <v>0</v>
      </c>
      <c r="F23" s="52" t="s">
        <v>699</v>
      </c>
      <c r="G23" s="50" t="s">
        <v>443</v>
      </c>
      <c r="H23" s="390" t="s">
        <v>605</v>
      </c>
      <c r="I23" s="53" t="s">
        <v>605</v>
      </c>
    </row>
    <row r="24" spans="1:9" x14ac:dyDescent="0.25">
      <c r="B24" t="s">
        <v>700</v>
      </c>
      <c r="D24">
        <v>387.84</v>
      </c>
    </row>
    <row r="25" spans="1:9" x14ac:dyDescent="0.25">
      <c r="B25" s="51" t="s">
        <v>701</v>
      </c>
      <c r="D25" s="316">
        <v>600</v>
      </c>
      <c r="F25" t="s">
        <v>702</v>
      </c>
    </row>
    <row r="26" spans="1:9" x14ac:dyDescent="0.25">
      <c r="B26" t="s">
        <v>703</v>
      </c>
      <c r="D26">
        <v>191</v>
      </c>
      <c r="F26" t="s">
        <v>704</v>
      </c>
    </row>
    <row r="27" spans="1:9" x14ac:dyDescent="0.25">
      <c r="A27" s="388"/>
      <c r="B27" s="51"/>
      <c r="C27" s="389"/>
      <c r="D27" s="316"/>
      <c r="E27" s="50"/>
      <c r="F27" s="52"/>
      <c r="G27" s="50"/>
      <c r="H27" s="390"/>
      <c r="I27" s="53"/>
    </row>
    <row r="28" spans="1:9" x14ac:dyDescent="0.25">
      <c r="A28" s="388"/>
      <c r="B28" s="51"/>
      <c r="C28" s="389"/>
      <c r="D28" s="316"/>
      <c r="E28" s="50"/>
      <c r="F28" s="52"/>
      <c r="G28" s="50"/>
      <c r="H28" s="390"/>
      <c r="I28" s="53"/>
    </row>
    <row r="29" spans="1:9" ht="31.5" customHeight="1" x14ac:dyDescent="0.25">
      <c r="A29" s="388"/>
      <c r="B29" s="51"/>
      <c r="C29" s="389"/>
      <c r="D29" s="316"/>
      <c r="E29" s="391"/>
      <c r="F29" s="52"/>
      <c r="G29" s="50"/>
      <c r="H29" s="390"/>
      <c r="I29" s="53"/>
    </row>
    <row r="30" spans="1:9" x14ac:dyDescent="0.25">
      <c r="A30" s="388"/>
      <c r="B30" s="51"/>
      <c r="C30" s="389"/>
      <c r="D30" s="316"/>
      <c r="E30" s="50"/>
      <c r="F30" s="52"/>
      <c r="G30" s="50"/>
      <c r="H30" s="390"/>
      <c r="I30" s="53"/>
    </row>
    <row r="31" spans="1:9" ht="17.25" customHeight="1" x14ac:dyDescent="0.25">
      <c r="A31" s="388"/>
      <c r="B31" s="51"/>
      <c r="C31" s="389"/>
      <c r="D31" s="316"/>
      <c r="E31" s="50"/>
      <c r="F31" s="52"/>
      <c r="G31" s="315"/>
      <c r="H31" s="390"/>
      <c r="I31" s="366"/>
    </row>
    <row r="32" spans="1:9" ht="15.75" customHeight="1" x14ac:dyDescent="0.25">
      <c r="A32" s="388"/>
      <c r="B32" s="51"/>
      <c r="C32" s="389"/>
      <c r="D32" s="316"/>
      <c r="E32" s="50"/>
      <c r="F32" s="217"/>
      <c r="G32" s="315"/>
      <c r="H32" s="390"/>
      <c r="I32" s="366"/>
    </row>
    <row r="33" spans="1:9" ht="15.75" customHeight="1" x14ac:dyDescent="0.25">
      <c r="A33" s="392"/>
      <c r="B33" s="365"/>
      <c r="C33" s="389"/>
      <c r="D33" s="316"/>
      <c r="E33" s="50"/>
      <c r="F33" s="217"/>
      <c r="G33" s="315"/>
      <c r="H33" s="390"/>
      <c r="I33" s="366"/>
    </row>
    <row r="34" spans="1:9" x14ac:dyDescent="0.25">
      <c r="A34" s="392"/>
      <c r="B34" s="365"/>
      <c r="C34" s="389"/>
      <c r="D34" s="316"/>
      <c r="E34" s="50"/>
      <c r="F34" s="217"/>
      <c r="G34" s="315"/>
      <c r="H34" s="390"/>
      <c r="I34" s="366"/>
    </row>
    <row r="35" spans="1:9" x14ac:dyDescent="0.25">
      <c r="A35" s="392"/>
      <c r="B35" s="365"/>
      <c r="C35" s="389"/>
      <c r="D35" s="316"/>
      <c r="E35" s="50"/>
      <c r="F35" s="217"/>
      <c r="G35" s="315"/>
      <c r="H35" s="390"/>
      <c r="I35" s="366"/>
    </row>
    <row r="36" spans="1:9" ht="18.75" customHeight="1" x14ac:dyDescent="0.25">
      <c r="A36" s="392"/>
      <c r="B36" s="365"/>
      <c r="C36" s="389"/>
      <c r="D36" s="316"/>
      <c r="E36" s="50"/>
      <c r="F36" s="217"/>
      <c r="G36" s="315"/>
      <c r="H36" s="390"/>
      <c r="I36" s="366"/>
    </row>
    <row r="37" spans="1:9" ht="21.75" customHeight="1" x14ac:dyDescent="0.25">
      <c r="A37" s="392"/>
      <c r="B37" s="365"/>
      <c r="C37" s="389"/>
      <c r="D37" s="316"/>
      <c r="E37" s="50"/>
      <c r="F37" s="52"/>
      <c r="G37" s="315"/>
      <c r="H37" s="390"/>
      <c r="I37" s="366"/>
    </row>
    <row r="38" spans="1:9" ht="15" customHeight="1" x14ac:dyDescent="0.25">
      <c r="A38" s="388"/>
      <c r="B38" s="51"/>
      <c r="C38" s="389"/>
      <c r="D38" s="316"/>
      <c r="E38" s="50"/>
      <c r="F38" s="52"/>
      <c r="G38" s="315"/>
      <c r="H38" s="390"/>
      <c r="I38" s="366"/>
    </row>
    <row r="39" spans="1:9" ht="18" customHeight="1" x14ac:dyDescent="0.25">
      <c r="A39" s="388"/>
      <c r="B39" s="51"/>
      <c r="C39" s="389"/>
      <c r="D39" s="316"/>
      <c r="E39" s="393"/>
      <c r="F39" s="52"/>
      <c r="G39" s="315"/>
      <c r="H39" s="390"/>
      <c r="I39" s="366"/>
    </row>
    <row r="40" spans="1:9" x14ac:dyDescent="0.25">
      <c r="A40" s="388"/>
      <c r="B40" s="51"/>
      <c r="C40" s="389"/>
      <c r="D40" s="316"/>
      <c r="E40" s="50"/>
      <c r="F40" s="52"/>
      <c r="G40" s="315"/>
      <c r="H40" s="390"/>
      <c r="I40" s="366"/>
    </row>
    <row r="41" spans="1:9" x14ac:dyDescent="0.25">
      <c r="A41" s="388"/>
      <c r="B41" s="51"/>
      <c r="C41" s="389"/>
    </row>
  </sheetData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colBreaks count="1" manualBreakCount="1">
    <brk id="8" max="1048575" man="1"/>
  </colBreaks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D6675-25B0-4866-92B8-BF6847D90C1E}">
  <dimension ref="A1:L191"/>
  <sheetViews>
    <sheetView tabSelected="1" topLeftCell="C1" zoomScale="90" zoomScaleNormal="90" workbookViewId="0">
      <selection activeCell="G17" sqref="G17"/>
    </sheetView>
  </sheetViews>
  <sheetFormatPr defaultColWidth="9.1796875" defaultRowHeight="12.5" x14ac:dyDescent="0.25"/>
  <cols>
    <col min="1" max="1" width="18.26953125" style="81" customWidth="1"/>
    <col min="2" max="2" width="78.453125" style="54" customWidth="1"/>
    <col min="3" max="3" width="17.7265625" style="81" customWidth="1"/>
    <col min="4" max="4" width="17" style="81" customWidth="1"/>
    <col min="5" max="5" width="1" style="81" customWidth="1"/>
    <col min="6" max="6" width="16.7265625" style="279" customWidth="1"/>
    <col min="7" max="7" width="13.7265625" style="93" customWidth="1"/>
    <col min="8" max="8" width="8" style="66" customWidth="1"/>
    <col min="9" max="9" width="15.1796875" style="93" customWidth="1"/>
    <col min="10" max="10" width="12.453125" style="93" customWidth="1"/>
    <col min="11" max="11" width="14.453125" style="110" customWidth="1"/>
    <col min="12" max="12" width="7.81640625" style="81" hidden="1" customWidth="1"/>
    <col min="13" max="13" width="14.26953125" style="81" customWidth="1"/>
    <col min="14" max="16384" width="9.1796875" style="81"/>
  </cols>
  <sheetData>
    <row r="1" spans="1:11" ht="14" x14ac:dyDescent="0.3">
      <c r="A1" s="515" t="s">
        <v>710</v>
      </c>
      <c r="B1" s="287"/>
      <c r="C1" s="288"/>
      <c r="D1" s="288"/>
      <c r="E1" s="288"/>
      <c r="F1" s="289"/>
      <c r="G1" s="290"/>
      <c r="H1" s="291"/>
      <c r="I1" s="290"/>
      <c r="J1" s="292"/>
      <c r="K1" s="342"/>
    </row>
    <row r="2" spans="1:11" ht="19.5" customHeight="1" thickBot="1" x14ac:dyDescent="0.35">
      <c r="A2" s="294" t="s">
        <v>62</v>
      </c>
      <c r="B2" s="295"/>
      <c r="C2" s="296"/>
      <c r="D2" s="276" t="s">
        <v>25</v>
      </c>
      <c r="E2" s="297"/>
      <c r="F2" s="481">
        <f>16000-D5</f>
        <v>117.36000000000058</v>
      </c>
      <c r="G2" s="290"/>
      <c r="H2" s="291"/>
      <c r="I2" s="219"/>
      <c r="J2" s="219"/>
      <c r="K2" s="345"/>
    </row>
    <row r="3" spans="1:11" ht="14.5" thickTop="1" x14ac:dyDescent="0.3">
      <c r="A3" s="323" t="s">
        <v>59</v>
      </c>
      <c r="B3" s="294" t="s">
        <v>60</v>
      </c>
      <c r="C3" s="296"/>
      <c r="D3" s="296"/>
      <c r="E3" s="296"/>
      <c r="F3" s="298"/>
      <c r="G3" s="290"/>
      <c r="H3" s="291"/>
      <c r="I3" s="299"/>
      <c r="J3" s="292"/>
      <c r="K3" s="342"/>
    </row>
    <row r="4" spans="1:11" ht="14" x14ac:dyDescent="0.3">
      <c r="A4" s="294"/>
      <c r="B4" s="296" t="s">
        <v>34</v>
      </c>
      <c r="C4" s="294"/>
      <c r="D4" s="296"/>
      <c r="E4" s="296"/>
      <c r="F4" s="298"/>
      <c r="G4" s="290"/>
      <c r="H4" s="291"/>
      <c r="I4" s="299"/>
      <c r="J4" s="292"/>
      <c r="K4" s="342"/>
    </row>
    <row r="5" spans="1:11" ht="14" x14ac:dyDescent="0.3">
      <c r="A5" s="294"/>
      <c r="B5" s="294"/>
      <c r="C5" s="324" t="s">
        <v>43</v>
      </c>
      <c r="D5" s="300">
        <f>SUM(D8:D35)</f>
        <v>15882.64</v>
      </c>
      <c r="E5" s="288"/>
      <c r="F5" s="300">
        <f>SUM(F8:F167)</f>
        <v>79912.710000000021</v>
      </c>
      <c r="G5" s="290"/>
      <c r="H5" s="291"/>
      <c r="I5" s="299"/>
      <c r="J5" s="292"/>
      <c r="K5" s="342"/>
    </row>
    <row r="6" spans="1:11" ht="14" x14ac:dyDescent="0.3">
      <c r="A6" s="294"/>
      <c r="B6" s="294"/>
      <c r="C6" s="294"/>
      <c r="D6" s="296"/>
      <c r="E6" s="296"/>
      <c r="F6" s="298"/>
      <c r="G6" s="290"/>
      <c r="H6" s="291"/>
      <c r="I6" s="299"/>
      <c r="J6" s="292"/>
      <c r="K6" s="342"/>
    </row>
    <row r="7" spans="1:11" s="76" customFormat="1" ht="46.5" customHeight="1" x14ac:dyDescent="0.25">
      <c r="A7" s="301" t="s">
        <v>334</v>
      </c>
      <c r="B7" s="302" t="s">
        <v>19</v>
      </c>
      <c r="C7" s="303" t="s">
        <v>22</v>
      </c>
      <c r="D7" s="304" t="s">
        <v>23</v>
      </c>
      <c r="E7" s="304"/>
      <c r="F7" s="304" t="s">
        <v>24</v>
      </c>
      <c r="G7" s="305" t="s">
        <v>44</v>
      </c>
      <c r="H7" s="306" t="s">
        <v>2</v>
      </c>
      <c r="I7" s="305" t="s">
        <v>20</v>
      </c>
      <c r="J7" s="307" t="s">
        <v>0</v>
      </c>
      <c r="K7" s="308" t="s">
        <v>18</v>
      </c>
    </row>
    <row r="8" spans="1:11" ht="14" x14ac:dyDescent="0.3">
      <c r="A8" s="394" t="s">
        <v>335</v>
      </c>
      <c r="B8" s="152" t="s">
        <v>336</v>
      </c>
      <c r="C8" s="381">
        <v>3200</v>
      </c>
      <c r="D8" s="381">
        <v>2000</v>
      </c>
      <c r="E8" s="381"/>
      <c r="F8" s="381">
        <f t="shared" ref="F8:F35" si="0">C8-D8</f>
        <v>1200</v>
      </c>
      <c r="G8" s="386">
        <v>43257</v>
      </c>
      <c r="H8" s="153" t="s">
        <v>337</v>
      </c>
      <c r="I8" s="153">
        <v>43257</v>
      </c>
      <c r="J8" s="326">
        <v>43257</v>
      </c>
      <c r="K8" s="394" t="s">
        <v>338</v>
      </c>
    </row>
    <row r="9" spans="1:11" ht="14" x14ac:dyDescent="0.3">
      <c r="A9" s="394" t="s">
        <v>339</v>
      </c>
      <c r="B9" s="152" t="s">
        <v>340</v>
      </c>
      <c r="C9" s="381">
        <v>106</v>
      </c>
      <c r="D9" s="381">
        <v>106</v>
      </c>
      <c r="E9" s="381"/>
      <c r="F9" s="381">
        <f t="shared" si="0"/>
        <v>0</v>
      </c>
      <c r="G9" s="386"/>
      <c r="H9" s="153"/>
      <c r="I9" s="153">
        <v>43269</v>
      </c>
      <c r="J9" s="326">
        <v>43280</v>
      </c>
      <c r="K9" s="394" t="s">
        <v>341</v>
      </c>
    </row>
    <row r="10" spans="1:11" ht="14" x14ac:dyDescent="0.3">
      <c r="A10" s="394"/>
      <c r="B10" s="152" t="s">
        <v>342</v>
      </c>
      <c r="C10" s="381">
        <v>600</v>
      </c>
      <c r="D10" s="381"/>
      <c r="E10" s="381"/>
      <c r="F10" s="381">
        <f t="shared" si="0"/>
        <v>600</v>
      </c>
      <c r="G10" s="386"/>
      <c r="H10" s="153"/>
      <c r="I10" s="153"/>
      <c r="J10" s="326"/>
      <c r="K10" s="394" t="s">
        <v>343</v>
      </c>
    </row>
    <row r="11" spans="1:11" ht="29.25" customHeight="1" x14ac:dyDescent="0.3">
      <c r="A11" s="394" t="s">
        <v>344</v>
      </c>
      <c r="B11" s="395" t="s">
        <v>345</v>
      </c>
      <c r="C11" s="381">
        <v>865</v>
      </c>
      <c r="D11" s="381">
        <v>200</v>
      </c>
      <c r="E11" s="381"/>
      <c r="F11" s="381">
        <f t="shared" si="0"/>
        <v>665</v>
      </c>
      <c r="G11" s="386">
        <v>43500</v>
      </c>
      <c r="H11" s="153" t="s">
        <v>126</v>
      </c>
      <c r="I11" s="153">
        <v>43500</v>
      </c>
      <c r="J11" s="326">
        <v>43500</v>
      </c>
      <c r="K11" s="394" t="s">
        <v>346</v>
      </c>
    </row>
    <row r="12" spans="1:11" ht="14" x14ac:dyDescent="0.3">
      <c r="A12" s="394" t="s">
        <v>339</v>
      </c>
      <c r="B12" s="395" t="s">
        <v>347</v>
      </c>
      <c r="C12" s="381">
        <v>184.8</v>
      </c>
      <c r="D12" s="381">
        <v>154</v>
      </c>
      <c r="E12" s="381"/>
      <c r="F12" s="381">
        <f t="shared" si="0"/>
        <v>30.800000000000011</v>
      </c>
      <c r="G12" s="386">
        <v>43297</v>
      </c>
      <c r="H12" s="153" t="s">
        <v>337</v>
      </c>
      <c r="I12" s="153">
        <v>43297</v>
      </c>
      <c r="J12" s="326">
        <v>43297</v>
      </c>
      <c r="K12" s="394" t="s">
        <v>348</v>
      </c>
    </row>
    <row r="13" spans="1:11" ht="14" x14ac:dyDescent="0.3">
      <c r="A13" s="394" t="s">
        <v>349</v>
      </c>
      <c r="B13" s="152" t="s">
        <v>350</v>
      </c>
      <c r="C13" s="381">
        <v>1363</v>
      </c>
      <c r="D13" s="381">
        <v>300</v>
      </c>
      <c r="E13" s="152"/>
      <c r="F13" s="381">
        <f t="shared" si="0"/>
        <v>1063</v>
      </c>
      <c r="G13" s="386">
        <v>43297</v>
      </c>
      <c r="H13" s="153" t="s">
        <v>126</v>
      </c>
      <c r="I13" s="153">
        <v>43297</v>
      </c>
      <c r="J13" s="326">
        <v>43297</v>
      </c>
      <c r="K13" s="394" t="s">
        <v>351</v>
      </c>
    </row>
    <row r="14" spans="1:11" ht="28" x14ac:dyDescent="0.3">
      <c r="A14" s="394" t="s">
        <v>339</v>
      </c>
      <c r="B14" s="395" t="s">
        <v>352</v>
      </c>
      <c r="C14" s="381">
        <v>150</v>
      </c>
      <c r="D14" s="381">
        <v>150</v>
      </c>
      <c r="E14" s="152"/>
      <c r="F14" s="381">
        <f t="shared" si="0"/>
        <v>0</v>
      </c>
      <c r="G14" s="386">
        <v>43278</v>
      </c>
      <c r="H14" s="153" t="s">
        <v>126</v>
      </c>
      <c r="I14" s="153">
        <v>43278</v>
      </c>
      <c r="J14" s="326">
        <v>43279</v>
      </c>
      <c r="K14" s="394" t="s">
        <v>353</v>
      </c>
    </row>
    <row r="15" spans="1:11" ht="14" x14ac:dyDescent="0.3">
      <c r="A15" s="394" t="s">
        <v>354</v>
      </c>
      <c r="B15" s="152" t="s">
        <v>355</v>
      </c>
      <c r="C15" s="381">
        <v>3810</v>
      </c>
      <c r="D15" s="381">
        <v>500</v>
      </c>
      <c r="E15" s="152"/>
      <c r="F15" s="381">
        <f t="shared" si="0"/>
        <v>3310</v>
      </c>
      <c r="G15" s="386">
        <v>43342</v>
      </c>
      <c r="H15" s="153" t="s">
        <v>126</v>
      </c>
      <c r="I15" s="153">
        <v>43342</v>
      </c>
      <c r="J15" s="326">
        <v>43342</v>
      </c>
      <c r="K15" s="394" t="s">
        <v>356</v>
      </c>
    </row>
    <row r="16" spans="1:11" ht="14" x14ac:dyDescent="0.3">
      <c r="A16" s="394"/>
      <c r="B16" s="152" t="s">
        <v>357</v>
      </c>
      <c r="C16" s="152">
        <v>384</v>
      </c>
      <c r="D16" s="152">
        <v>384</v>
      </c>
      <c r="E16" s="152"/>
      <c r="F16" s="153">
        <f t="shared" si="0"/>
        <v>0</v>
      </c>
      <c r="G16" s="326">
        <v>43500</v>
      </c>
      <c r="H16" s="153" t="s">
        <v>358</v>
      </c>
      <c r="I16" s="153">
        <v>43500</v>
      </c>
      <c r="J16" s="326">
        <v>43500</v>
      </c>
      <c r="K16" s="394" t="s">
        <v>359</v>
      </c>
    </row>
    <row r="17" spans="1:11" ht="41.25" customHeight="1" x14ac:dyDescent="0.3">
      <c r="A17" s="394" t="s">
        <v>339</v>
      </c>
      <c r="B17" s="152" t="s">
        <v>360</v>
      </c>
      <c r="C17" s="152">
        <v>500</v>
      </c>
      <c r="D17" s="152">
        <v>500</v>
      </c>
      <c r="E17" s="152"/>
      <c r="F17" s="153">
        <f t="shared" si="0"/>
        <v>0</v>
      </c>
      <c r="G17" s="517" t="s">
        <v>361</v>
      </c>
      <c r="H17" s="395"/>
      <c r="I17" s="395"/>
      <c r="J17" s="326">
        <v>43522</v>
      </c>
      <c r="K17" s="394" t="s">
        <v>362</v>
      </c>
    </row>
    <row r="18" spans="1:11" ht="14.25" customHeight="1" x14ac:dyDescent="0.3">
      <c r="A18" s="394" t="s">
        <v>363</v>
      </c>
      <c r="B18" s="152" t="s">
        <v>364</v>
      </c>
      <c r="C18" s="152">
        <v>3100</v>
      </c>
      <c r="D18" s="152">
        <v>300</v>
      </c>
      <c r="E18" s="152"/>
      <c r="F18" s="153">
        <f t="shared" si="0"/>
        <v>2800</v>
      </c>
      <c r="G18" s="336">
        <v>43353</v>
      </c>
      <c r="H18" s="153" t="s">
        <v>126</v>
      </c>
      <c r="I18" s="153">
        <v>43353</v>
      </c>
      <c r="J18" s="336">
        <v>43353</v>
      </c>
      <c r="K18" s="394" t="s">
        <v>365</v>
      </c>
    </row>
    <row r="19" spans="1:11" s="147" customFormat="1" ht="28.5" customHeight="1" x14ac:dyDescent="0.3">
      <c r="A19" s="394" t="s">
        <v>366</v>
      </c>
      <c r="B19" s="152" t="s">
        <v>367</v>
      </c>
      <c r="C19" s="152">
        <v>200</v>
      </c>
      <c r="D19" s="152">
        <v>200</v>
      </c>
      <c r="E19" s="152"/>
      <c r="F19" s="153">
        <f t="shared" si="0"/>
        <v>0</v>
      </c>
      <c r="G19" s="219">
        <v>43391</v>
      </c>
      <c r="H19" s="153" t="s">
        <v>126</v>
      </c>
      <c r="I19" s="152">
        <v>43391</v>
      </c>
      <c r="J19" s="219">
        <v>43391</v>
      </c>
      <c r="K19" s="394" t="s">
        <v>368</v>
      </c>
    </row>
    <row r="20" spans="1:11" ht="26.25" customHeight="1" x14ac:dyDescent="0.3">
      <c r="A20" s="394" t="s">
        <v>369</v>
      </c>
      <c r="B20" s="152" t="s">
        <v>370</v>
      </c>
      <c r="C20" s="152">
        <v>19750</v>
      </c>
      <c r="D20" s="152">
        <v>300</v>
      </c>
      <c r="E20" s="152"/>
      <c r="F20" s="153">
        <f t="shared" si="0"/>
        <v>19450</v>
      </c>
      <c r="G20" s="510" t="s">
        <v>371</v>
      </c>
      <c r="H20" s="510"/>
      <c r="I20" s="510"/>
      <c r="J20" s="219">
        <v>43490</v>
      </c>
      <c r="K20" s="394" t="s">
        <v>372</v>
      </c>
    </row>
    <row r="21" spans="1:11" ht="14" x14ac:dyDescent="0.3">
      <c r="A21" s="394" t="s">
        <v>373</v>
      </c>
      <c r="B21" s="152" t="s">
        <v>374</v>
      </c>
      <c r="C21" s="152">
        <v>1500</v>
      </c>
      <c r="D21" s="152">
        <v>300</v>
      </c>
      <c r="E21" s="152"/>
      <c r="F21" s="153">
        <f t="shared" si="0"/>
        <v>1200</v>
      </c>
      <c r="G21" s="219">
        <v>43423</v>
      </c>
      <c r="H21" s="153" t="s">
        <v>126</v>
      </c>
      <c r="I21" s="152">
        <v>43423</v>
      </c>
      <c r="J21" s="219">
        <v>43423</v>
      </c>
      <c r="K21" s="394" t="s">
        <v>375</v>
      </c>
    </row>
    <row r="22" spans="1:11" ht="14" x14ac:dyDescent="0.3">
      <c r="A22" s="394" t="s">
        <v>339</v>
      </c>
      <c r="B22" s="152" t="s">
        <v>376</v>
      </c>
      <c r="C22" s="152">
        <v>60</v>
      </c>
      <c r="D22" s="152">
        <v>60</v>
      </c>
      <c r="E22" s="152"/>
      <c r="F22" s="153">
        <f t="shared" si="0"/>
        <v>0</v>
      </c>
      <c r="G22" s="219">
        <v>43399</v>
      </c>
      <c r="H22" s="153"/>
      <c r="I22" s="152">
        <v>43399</v>
      </c>
      <c r="J22" s="219">
        <v>43399</v>
      </c>
      <c r="K22" s="394" t="s">
        <v>339</v>
      </c>
    </row>
    <row r="23" spans="1:11" ht="14" x14ac:dyDescent="0.3">
      <c r="A23" s="394"/>
      <c r="B23" s="152" t="s">
        <v>376</v>
      </c>
      <c r="C23" s="152">
        <v>-60</v>
      </c>
      <c r="D23" s="152">
        <v>-60</v>
      </c>
      <c r="E23" s="152"/>
      <c r="F23" s="153">
        <f t="shared" si="0"/>
        <v>0</v>
      </c>
      <c r="G23" s="219"/>
      <c r="H23" s="153"/>
      <c r="I23" s="152"/>
      <c r="J23" s="219"/>
      <c r="K23" s="394"/>
    </row>
    <row r="24" spans="1:11" ht="14" x14ac:dyDescent="0.3">
      <c r="A24" s="394" t="s">
        <v>377</v>
      </c>
      <c r="B24" s="152" t="s">
        <v>378</v>
      </c>
      <c r="C24" s="152">
        <v>400</v>
      </c>
      <c r="D24" s="152">
        <v>200</v>
      </c>
      <c r="E24" s="152"/>
      <c r="F24" s="153">
        <f t="shared" si="0"/>
        <v>200</v>
      </c>
      <c r="G24" s="219">
        <v>43424</v>
      </c>
      <c r="H24" s="153" t="s">
        <v>126</v>
      </c>
      <c r="I24" s="152">
        <v>43424</v>
      </c>
      <c r="J24" s="219">
        <v>43424</v>
      </c>
      <c r="K24" s="394" t="s">
        <v>379</v>
      </c>
    </row>
    <row r="25" spans="1:11" ht="18" customHeight="1" x14ac:dyDescent="0.3">
      <c r="A25" s="394" t="s">
        <v>380</v>
      </c>
      <c r="B25" s="152" t="s">
        <v>381</v>
      </c>
      <c r="C25" s="152">
        <v>900</v>
      </c>
      <c r="D25" s="152">
        <v>300</v>
      </c>
      <c r="E25" s="80"/>
      <c r="F25" s="153">
        <f t="shared" si="0"/>
        <v>600</v>
      </c>
      <c r="G25" s="219">
        <v>43417</v>
      </c>
      <c r="H25" s="153" t="s">
        <v>126</v>
      </c>
      <c r="I25" s="152">
        <v>43417</v>
      </c>
      <c r="J25" s="219">
        <v>43417</v>
      </c>
      <c r="K25" s="394" t="s">
        <v>382</v>
      </c>
    </row>
    <row r="26" spans="1:11" ht="18" customHeight="1" x14ac:dyDescent="0.3">
      <c r="A26" s="394" t="s">
        <v>383</v>
      </c>
      <c r="B26" s="152" t="s">
        <v>384</v>
      </c>
      <c r="C26" s="152">
        <v>19760</v>
      </c>
      <c r="D26" s="152">
        <v>1500</v>
      </c>
      <c r="E26" s="80"/>
      <c r="F26" s="153">
        <f t="shared" si="0"/>
        <v>18260</v>
      </c>
      <c r="G26" s="219">
        <v>43417</v>
      </c>
      <c r="H26" s="153" t="s">
        <v>126</v>
      </c>
      <c r="I26" s="152">
        <v>43417</v>
      </c>
      <c r="J26" s="219">
        <v>43417</v>
      </c>
      <c r="K26" s="394" t="s">
        <v>385</v>
      </c>
    </row>
    <row r="27" spans="1:11" ht="14" x14ac:dyDescent="0.3">
      <c r="A27" s="394"/>
      <c r="B27" s="152" t="s">
        <v>386</v>
      </c>
      <c r="C27" s="152">
        <v>221.55</v>
      </c>
      <c r="D27" s="152">
        <v>190.64</v>
      </c>
      <c r="E27" s="152"/>
      <c r="F27" s="153">
        <f>C27-D27</f>
        <v>30.910000000000025</v>
      </c>
      <c r="G27" s="219">
        <v>43388</v>
      </c>
      <c r="H27" s="153" t="s">
        <v>339</v>
      </c>
      <c r="I27" s="152">
        <v>43388</v>
      </c>
      <c r="J27" s="219">
        <v>43388</v>
      </c>
      <c r="K27" s="394" t="s">
        <v>387</v>
      </c>
    </row>
    <row r="28" spans="1:11" ht="18" customHeight="1" x14ac:dyDescent="0.35">
      <c r="A28" s="394" t="s">
        <v>388</v>
      </c>
      <c r="B28" s="397" t="s">
        <v>389</v>
      </c>
      <c r="C28" s="152">
        <v>1800</v>
      </c>
      <c r="D28" s="398">
        <v>300</v>
      </c>
      <c r="E28" s="152"/>
      <c r="F28" s="153">
        <f t="shared" si="0"/>
        <v>1500</v>
      </c>
      <c r="G28" s="219">
        <v>43424</v>
      </c>
      <c r="H28" s="153" t="s">
        <v>126</v>
      </c>
      <c r="I28" s="152">
        <v>43424</v>
      </c>
      <c r="J28" s="219">
        <v>43424</v>
      </c>
      <c r="K28" s="394" t="s">
        <v>390</v>
      </c>
    </row>
    <row r="29" spans="1:11" ht="14" x14ac:dyDescent="0.3">
      <c r="A29" s="394" t="s">
        <v>391</v>
      </c>
      <c r="B29" s="152" t="s">
        <v>392</v>
      </c>
      <c r="C29" s="152">
        <v>1480</v>
      </c>
      <c r="D29" s="152">
        <v>300</v>
      </c>
      <c r="E29" s="80"/>
      <c r="F29" s="153">
        <f t="shared" si="0"/>
        <v>1180</v>
      </c>
      <c r="G29" s="219">
        <v>43437</v>
      </c>
      <c r="H29" s="153" t="s">
        <v>126</v>
      </c>
      <c r="I29" s="152">
        <v>43437</v>
      </c>
      <c r="J29" s="219">
        <v>43437</v>
      </c>
      <c r="K29" s="394" t="s">
        <v>393</v>
      </c>
    </row>
    <row r="30" spans="1:11" ht="33" customHeight="1" x14ac:dyDescent="0.3">
      <c r="A30" s="396" t="s">
        <v>394</v>
      </c>
      <c r="B30" s="395" t="s">
        <v>395</v>
      </c>
      <c r="C30" s="152">
        <v>18000</v>
      </c>
      <c r="D30" s="152">
        <v>2000</v>
      </c>
      <c r="E30" s="152"/>
      <c r="F30" s="153">
        <f t="shared" si="0"/>
        <v>16000</v>
      </c>
      <c r="G30" s="336" t="s">
        <v>396</v>
      </c>
      <c r="H30" s="394" t="s">
        <v>126</v>
      </c>
      <c r="I30" s="394" t="s">
        <v>396</v>
      </c>
      <c r="J30" s="336" t="s">
        <v>396</v>
      </c>
      <c r="K30" s="394" t="s">
        <v>397</v>
      </c>
    </row>
    <row r="31" spans="1:11" ht="14" x14ac:dyDescent="0.3">
      <c r="A31" s="394" t="s">
        <v>398</v>
      </c>
      <c r="B31" s="152" t="s">
        <v>399</v>
      </c>
      <c r="C31" s="152">
        <v>2750</v>
      </c>
      <c r="D31" s="152">
        <v>1350</v>
      </c>
      <c r="E31" s="152"/>
      <c r="F31" s="153">
        <f t="shared" si="0"/>
        <v>1400</v>
      </c>
      <c r="G31" s="336" t="s">
        <v>400</v>
      </c>
      <c r="H31" s="394" t="s">
        <v>126</v>
      </c>
      <c r="I31" s="394" t="s">
        <v>400</v>
      </c>
      <c r="J31" s="336" t="s">
        <v>400</v>
      </c>
      <c r="K31" s="394" t="s">
        <v>401</v>
      </c>
    </row>
    <row r="32" spans="1:11" ht="14" x14ac:dyDescent="0.3">
      <c r="A32" s="394" t="s">
        <v>402</v>
      </c>
      <c r="B32" s="152" t="s">
        <v>403</v>
      </c>
      <c r="C32" s="152">
        <v>900</v>
      </c>
      <c r="D32" s="152">
        <v>218</v>
      </c>
      <c r="E32" s="152"/>
      <c r="F32" s="153">
        <f t="shared" si="0"/>
        <v>682</v>
      </c>
      <c r="G32" s="336">
        <v>43553</v>
      </c>
      <c r="H32" s="394" t="s">
        <v>126</v>
      </c>
      <c r="I32" s="336">
        <v>43553</v>
      </c>
      <c r="J32" s="336">
        <v>43553</v>
      </c>
      <c r="K32" s="394" t="s">
        <v>404</v>
      </c>
    </row>
    <row r="33" spans="1:11" ht="16.5" customHeight="1" x14ac:dyDescent="0.3">
      <c r="A33" s="394" t="s">
        <v>405</v>
      </c>
      <c r="B33" s="152" t="s">
        <v>406</v>
      </c>
      <c r="C33" s="152">
        <v>2190</v>
      </c>
      <c r="D33" s="152">
        <v>750</v>
      </c>
      <c r="E33" s="152"/>
      <c r="F33" s="153">
        <f t="shared" si="0"/>
        <v>1440</v>
      </c>
      <c r="G33" s="336" t="s">
        <v>407</v>
      </c>
      <c r="H33" s="394" t="s">
        <v>337</v>
      </c>
      <c r="I33" s="394" t="s">
        <v>407</v>
      </c>
      <c r="J33" s="336" t="s">
        <v>407</v>
      </c>
      <c r="K33" s="394" t="s">
        <v>408</v>
      </c>
    </row>
    <row r="34" spans="1:11" ht="16.5" customHeight="1" x14ac:dyDescent="0.3">
      <c r="A34" s="394" t="s">
        <v>409</v>
      </c>
      <c r="B34" s="152" t="s">
        <v>410</v>
      </c>
      <c r="C34" s="152">
        <v>11300</v>
      </c>
      <c r="D34" s="152">
        <v>3000</v>
      </c>
      <c r="E34" s="152"/>
      <c r="F34" s="153">
        <f t="shared" si="0"/>
        <v>8300</v>
      </c>
      <c r="G34" s="336">
        <v>43545</v>
      </c>
      <c r="H34" s="394" t="s">
        <v>337</v>
      </c>
      <c r="I34" s="336">
        <v>43545</v>
      </c>
      <c r="J34" s="336">
        <v>43545</v>
      </c>
      <c r="K34" s="394" t="s">
        <v>411</v>
      </c>
    </row>
    <row r="35" spans="1:11" ht="16.5" customHeight="1" x14ac:dyDescent="0.3">
      <c r="A35" s="394" t="s">
        <v>412</v>
      </c>
      <c r="B35" s="152" t="s">
        <v>413</v>
      </c>
      <c r="C35" s="152">
        <v>380</v>
      </c>
      <c r="D35" s="152">
        <v>380</v>
      </c>
      <c r="E35" s="152"/>
      <c r="F35" s="153">
        <f t="shared" si="0"/>
        <v>0</v>
      </c>
      <c r="G35" s="336">
        <v>43539</v>
      </c>
      <c r="H35" s="394" t="s">
        <v>337</v>
      </c>
      <c r="I35" s="336">
        <v>43539</v>
      </c>
      <c r="J35" s="336">
        <v>43539</v>
      </c>
      <c r="K35" s="394" t="s">
        <v>414</v>
      </c>
    </row>
    <row r="37" spans="1:11" ht="32.25" customHeight="1" x14ac:dyDescent="0.3">
      <c r="A37" s="510"/>
      <c r="B37" s="510"/>
      <c r="C37" s="510"/>
      <c r="D37" s="510"/>
      <c r="E37" s="510"/>
      <c r="F37" s="510"/>
      <c r="G37" s="510"/>
      <c r="H37" s="510"/>
      <c r="I37" s="510"/>
      <c r="J37" s="510"/>
      <c r="K37" s="510"/>
    </row>
    <row r="38" spans="1:11" ht="16.5" customHeight="1" x14ac:dyDescent="0.3">
      <c r="A38" s="151" t="s">
        <v>415</v>
      </c>
      <c r="B38" s="343" t="s">
        <v>416</v>
      </c>
      <c r="C38" s="152">
        <v>23796</v>
      </c>
      <c r="D38" s="236">
        <v>4160</v>
      </c>
      <c r="E38" s="152"/>
      <c r="F38" s="236">
        <f>C38-D38</f>
        <v>19636</v>
      </c>
      <c r="G38" s="219"/>
      <c r="H38" s="148"/>
      <c r="I38" s="219"/>
      <c r="J38" s="219"/>
      <c r="K38" s="344" t="s">
        <v>417</v>
      </c>
    </row>
    <row r="39" spans="1:11" ht="14" x14ac:dyDescent="0.3">
      <c r="A39" s="151" t="s">
        <v>415</v>
      </c>
      <c r="B39" s="151" t="s">
        <v>416</v>
      </c>
      <c r="C39" s="236">
        <v>-23795</v>
      </c>
      <c r="D39" s="236">
        <v>-4160</v>
      </c>
      <c r="E39" s="152"/>
      <c r="F39" s="153">
        <f>C39-D39</f>
        <v>-19635</v>
      </c>
      <c r="G39" s="336"/>
      <c r="H39" s="148"/>
      <c r="I39" s="336"/>
      <c r="J39" s="336"/>
      <c r="K39" s="344"/>
    </row>
    <row r="40" spans="1:11" ht="14.25" customHeight="1" x14ac:dyDescent="0.25">
      <c r="A40" s="511"/>
      <c r="B40" s="511"/>
      <c r="C40" s="511"/>
      <c r="D40" s="511"/>
      <c r="E40" s="511"/>
      <c r="F40" s="511"/>
      <c r="G40" s="511"/>
      <c r="H40" s="511"/>
      <c r="I40" s="511"/>
      <c r="J40" s="511"/>
      <c r="K40" s="511"/>
    </row>
    <row r="41" spans="1:11" ht="14.25" customHeight="1" x14ac:dyDescent="0.25">
      <c r="A41" s="511"/>
      <c r="B41" s="511"/>
      <c r="C41" s="511"/>
      <c r="D41" s="511"/>
      <c r="E41" s="511"/>
      <c r="F41" s="511"/>
      <c r="G41" s="511"/>
      <c r="H41" s="511"/>
      <c r="I41" s="511"/>
      <c r="J41" s="511"/>
      <c r="K41" s="511"/>
    </row>
    <row r="42" spans="1:11" ht="14.25" customHeight="1" x14ac:dyDescent="0.25">
      <c r="A42" s="511"/>
      <c r="B42" s="511"/>
      <c r="C42" s="511"/>
      <c r="D42" s="511"/>
      <c r="E42" s="511"/>
      <c r="F42" s="511"/>
      <c r="G42" s="511"/>
      <c r="H42" s="511"/>
      <c r="I42" s="511"/>
      <c r="J42" s="511"/>
      <c r="K42" s="511"/>
    </row>
    <row r="43" spans="1:11" ht="28" x14ac:dyDescent="0.3">
      <c r="A43" s="343" t="s">
        <v>418</v>
      </c>
      <c r="B43" s="151" t="s">
        <v>419</v>
      </c>
      <c r="C43" s="152">
        <v>254055</v>
      </c>
      <c r="D43" s="152">
        <v>65000</v>
      </c>
      <c r="E43" s="152"/>
      <c r="F43" s="153">
        <f>C43-D43</f>
        <v>189055</v>
      </c>
      <c r="G43" s="326"/>
      <c r="H43" s="148"/>
      <c r="I43" s="153">
        <f>SUM(D8:D35)</f>
        <v>15882.64</v>
      </c>
      <c r="J43" s="326"/>
      <c r="K43" s="344"/>
    </row>
    <row r="44" spans="1:11" ht="28" x14ac:dyDescent="0.3">
      <c r="A44" s="343" t="s">
        <v>418</v>
      </c>
      <c r="B44" s="151" t="s">
        <v>420</v>
      </c>
      <c r="C44" s="152">
        <v>-254055</v>
      </c>
      <c r="D44" s="152">
        <v>-65000</v>
      </c>
      <c r="E44" s="152"/>
      <c r="F44" s="153">
        <f>C44-D44</f>
        <v>-189055</v>
      </c>
      <c r="G44" s="326"/>
      <c r="H44" s="148"/>
      <c r="I44" s="326"/>
      <c r="J44" s="326"/>
      <c r="K44" s="344"/>
    </row>
    <row r="45" spans="1:11" ht="14" x14ac:dyDescent="0.3">
      <c r="A45" s="147"/>
      <c r="B45" s="151"/>
      <c r="C45" s="147"/>
      <c r="D45" s="147"/>
      <c r="E45" s="147"/>
      <c r="F45" s="153"/>
      <c r="G45" s="219"/>
      <c r="H45" s="148"/>
      <c r="I45" s="219"/>
      <c r="J45" s="219"/>
      <c r="K45" s="345"/>
    </row>
    <row r="46" spans="1:11" ht="14" x14ac:dyDescent="0.3">
      <c r="A46" s="147"/>
      <c r="B46" s="81"/>
      <c r="F46" s="81"/>
      <c r="H46" s="81"/>
      <c r="I46" s="81"/>
      <c r="K46" s="81"/>
    </row>
    <row r="47" spans="1:11" ht="14" x14ac:dyDescent="0.3">
      <c r="A47" s="147"/>
      <c r="B47" s="151"/>
      <c r="C47" s="147"/>
      <c r="D47" s="147"/>
      <c r="E47" s="147"/>
      <c r="F47" s="220"/>
      <c r="G47" s="219"/>
      <c r="H47" s="148"/>
      <c r="I47" s="219"/>
      <c r="J47" s="219"/>
      <c r="K47" s="345"/>
    </row>
    <row r="48" spans="1:11" ht="18" x14ac:dyDescent="0.4">
      <c r="A48" s="151"/>
      <c r="B48" s="328" t="s">
        <v>732</v>
      </c>
      <c r="C48" s="152"/>
      <c r="D48" s="152"/>
      <c r="E48" s="147"/>
      <c r="F48" s="153"/>
      <c r="H48" s="337"/>
      <c r="K48" s="138"/>
    </row>
    <row r="49" spans="1:11" ht="18" x14ac:dyDescent="0.4">
      <c r="A49" s="151"/>
      <c r="B49" s="328" t="s">
        <v>733</v>
      </c>
      <c r="C49" s="331"/>
      <c r="D49" s="331"/>
      <c r="E49" s="152"/>
      <c r="F49" s="153"/>
      <c r="H49" s="337"/>
      <c r="K49" s="138"/>
    </row>
    <row r="50" spans="1:11" ht="18" x14ac:dyDescent="0.4">
      <c r="A50" s="151"/>
      <c r="B50" s="328" t="s">
        <v>734</v>
      </c>
      <c r="C50" s="331"/>
      <c r="D50" s="331"/>
      <c r="E50" s="331"/>
      <c r="F50" s="346"/>
      <c r="H50" s="95"/>
      <c r="K50" s="138"/>
    </row>
    <row r="51" spans="1:11" ht="14" x14ac:dyDescent="0.3">
      <c r="A51" s="151"/>
      <c r="B51" s="151"/>
      <c r="C51" s="152"/>
      <c r="D51" s="152"/>
      <c r="E51" s="152"/>
      <c r="F51" s="153"/>
      <c r="H51" s="95"/>
      <c r="K51" s="138"/>
    </row>
    <row r="52" spans="1:11" ht="14" x14ac:dyDescent="0.3">
      <c r="A52" s="151"/>
      <c r="B52" s="151"/>
      <c r="C52" s="152"/>
      <c r="D52" s="152"/>
      <c r="E52" s="152"/>
      <c r="F52" s="153"/>
      <c r="H52" s="95"/>
      <c r="K52" s="138"/>
    </row>
    <row r="53" spans="1:11" ht="14" x14ac:dyDescent="0.3">
      <c r="A53" s="151"/>
      <c r="B53" s="147"/>
      <c r="C53" s="152"/>
      <c r="D53" s="152"/>
      <c r="E53" s="152"/>
      <c r="F53" s="153"/>
      <c r="H53" s="95"/>
      <c r="K53" s="138"/>
    </row>
    <row r="54" spans="1:11" ht="14" x14ac:dyDescent="0.3">
      <c r="A54" s="151"/>
      <c r="B54" s="147"/>
      <c r="C54" s="152"/>
      <c r="D54" s="152"/>
      <c r="E54" s="152"/>
      <c r="F54" s="153"/>
      <c r="H54" s="95"/>
      <c r="K54" s="138"/>
    </row>
    <row r="55" spans="1:11" ht="14" x14ac:dyDescent="0.3">
      <c r="A55" s="151"/>
      <c r="B55" s="151"/>
      <c r="C55" s="152"/>
      <c r="D55" s="152"/>
      <c r="E55" s="152"/>
      <c r="F55" s="153"/>
      <c r="H55" s="95"/>
      <c r="K55" s="138"/>
    </row>
    <row r="56" spans="1:11" ht="14" x14ac:dyDescent="0.3">
      <c r="A56" s="151"/>
      <c r="B56" s="151"/>
      <c r="C56" s="152"/>
      <c r="D56" s="152"/>
      <c r="E56" s="152"/>
      <c r="F56" s="153"/>
      <c r="H56" s="95"/>
      <c r="K56" s="138"/>
    </row>
    <row r="57" spans="1:11" x14ac:dyDescent="0.25">
      <c r="A57" s="54"/>
      <c r="C57" s="80"/>
      <c r="D57" s="80"/>
      <c r="E57" s="80"/>
      <c r="F57" s="65"/>
      <c r="H57" s="95"/>
      <c r="K57" s="138"/>
    </row>
    <row r="58" spans="1:11" x14ac:dyDescent="0.25">
      <c r="A58" s="54"/>
      <c r="C58" s="80"/>
      <c r="D58" s="80"/>
      <c r="E58" s="80"/>
      <c r="F58" s="65"/>
      <c r="H58" s="339"/>
      <c r="K58" s="138"/>
    </row>
    <row r="59" spans="1:11" x14ac:dyDescent="0.25">
      <c r="A59" s="54"/>
      <c r="C59" s="80"/>
      <c r="D59" s="80"/>
      <c r="E59" s="80"/>
      <c r="F59" s="65"/>
      <c r="H59" s="95"/>
      <c r="K59" s="138"/>
    </row>
    <row r="60" spans="1:11" x14ac:dyDescent="0.25">
      <c r="A60" s="54"/>
      <c r="C60" s="80"/>
      <c r="D60" s="80"/>
      <c r="E60" s="80"/>
      <c r="F60" s="338"/>
      <c r="G60" s="96"/>
      <c r="I60" s="96"/>
      <c r="J60" s="96"/>
      <c r="K60" s="138"/>
    </row>
    <row r="61" spans="1:11" x14ac:dyDescent="0.25">
      <c r="A61" s="54"/>
      <c r="C61" s="80"/>
      <c r="D61" s="80"/>
      <c r="E61" s="80"/>
      <c r="F61" s="65"/>
      <c r="G61" s="96"/>
      <c r="I61" s="96"/>
      <c r="J61" s="96"/>
      <c r="K61" s="138"/>
    </row>
    <row r="62" spans="1:11" x14ac:dyDescent="0.25">
      <c r="A62" s="54"/>
      <c r="C62" s="80"/>
      <c r="D62" s="80"/>
      <c r="E62" s="80"/>
      <c r="F62" s="338"/>
      <c r="G62" s="96"/>
      <c r="I62" s="96"/>
      <c r="J62" s="96"/>
      <c r="K62" s="138"/>
    </row>
    <row r="63" spans="1:11" x14ac:dyDescent="0.25">
      <c r="A63" s="54"/>
      <c r="C63" s="80"/>
      <c r="D63" s="80"/>
      <c r="E63" s="80"/>
      <c r="F63" s="338"/>
      <c r="G63" s="96"/>
      <c r="I63" s="96"/>
      <c r="J63" s="96"/>
      <c r="K63" s="138"/>
    </row>
    <row r="64" spans="1:11" x14ac:dyDescent="0.25">
      <c r="A64" s="54"/>
      <c r="C64" s="80"/>
      <c r="D64" s="310"/>
      <c r="E64" s="80"/>
      <c r="F64" s="338"/>
      <c r="G64" s="96"/>
      <c r="I64" s="96"/>
      <c r="J64" s="96"/>
      <c r="K64" s="138"/>
    </row>
    <row r="65" spans="1:11" x14ac:dyDescent="0.25">
      <c r="A65" s="54"/>
      <c r="C65" s="80"/>
      <c r="D65" s="80"/>
      <c r="E65" s="80"/>
      <c r="F65" s="338"/>
      <c r="G65" s="96"/>
      <c r="I65" s="96"/>
      <c r="J65" s="96"/>
      <c r="K65" s="138"/>
    </row>
    <row r="66" spans="1:11" x14ac:dyDescent="0.25">
      <c r="A66" s="54"/>
      <c r="C66" s="80"/>
      <c r="D66" s="80"/>
      <c r="E66" s="80"/>
      <c r="F66" s="340"/>
      <c r="G66" s="96"/>
      <c r="I66" s="96"/>
      <c r="J66" s="96"/>
      <c r="K66" s="138"/>
    </row>
    <row r="67" spans="1:11" x14ac:dyDescent="0.25">
      <c r="A67" s="54"/>
      <c r="C67" s="80"/>
      <c r="D67" s="310"/>
      <c r="E67" s="80"/>
      <c r="F67" s="338"/>
      <c r="G67" s="96"/>
      <c r="I67" s="96"/>
      <c r="J67" s="96"/>
      <c r="K67" s="138"/>
    </row>
    <row r="68" spans="1:11" x14ac:dyDescent="0.25">
      <c r="A68" s="54"/>
      <c r="C68" s="80"/>
      <c r="D68" s="310"/>
      <c r="E68" s="80"/>
      <c r="F68" s="338"/>
      <c r="G68" s="96"/>
      <c r="I68" s="96"/>
      <c r="J68" s="96"/>
      <c r="K68" s="138"/>
    </row>
    <row r="69" spans="1:11" x14ac:dyDescent="0.25">
      <c r="A69" s="54"/>
      <c r="C69" s="80"/>
      <c r="D69" s="80"/>
      <c r="E69" s="80"/>
      <c r="F69" s="338"/>
      <c r="G69" s="96"/>
      <c r="I69" s="96"/>
      <c r="J69" s="96"/>
      <c r="K69" s="138"/>
    </row>
    <row r="70" spans="1:11" x14ac:dyDescent="0.25">
      <c r="A70" s="54"/>
      <c r="C70" s="80"/>
      <c r="D70" s="80"/>
      <c r="E70" s="80"/>
      <c r="F70" s="338"/>
      <c r="G70" s="96"/>
      <c r="I70" s="96"/>
      <c r="J70" s="96"/>
      <c r="K70" s="138"/>
    </row>
    <row r="71" spans="1:11" x14ac:dyDescent="0.25">
      <c r="A71" s="54"/>
      <c r="C71" s="80"/>
      <c r="D71" s="310"/>
      <c r="E71" s="80"/>
      <c r="F71" s="338"/>
      <c r="G71" s="96"/>
      <c r="I71" s="96"/>
      <c r="J71" s="96"/>
      <c r="K71" s="138"/>
    </row>
    <row r="72" spans="1:11" x14ac:dyDescent="0.25">
      <c r="A72" s="54"/>
      <c r="C72" s="80"/>
      <c r="D72" s="80"/>
      <c r="E72" s="80"/>
      <c r="F72" s="338"/>
      <c r="G72" s="96"/>
      <c r="I72" s="96"/>
      <c r="J72" s="96"/>
      <c r="K72" s="138"/>
    </row>
    <row r="73" spans="1:11" x14ac:dyDescent="0.25">
      <c r="A73" s="54"/>
      <c r="C73" s="80"/>
      <c r="D73" s="80"/>
      <c r="E73" s="80"/>
      <c r="F73" s="338"/>
      <c r="G73" s="96"/>
      <c r="I73" s="96"/>
      <c r="J73" s="96"/>
      <c r="K73" s="138"/>
    </row>
    <row r="74" spans="1:11" x14ac:dyDescent="0.25">
      <c r="A74" s="54"/>
      <c r="C74" s="80"/>
      <c r="D74" s="80"/>
      <c r="E74" s="80"/>
      <c r="F74" s="338"/>
      <c r="G74" s="96"/>
      <c r="I74" s="96"/>
      <c r="J74" s="96"/>
      <c r="K74" s="138"/>
    </row>
    <row r="75" spans="1:11" x14ac:dyDescent="0.25">
      <c r="A75" s="54"/>
      <c r="C75" s="80"/>
      <c r="D75" s="80"/>
      <c r="E75" s="80"/>
      <c r="F75" s="338"/>
      <c r="G75" s="96"/>
      <c r="I75" s="96"/>
      <c r="J75" s="96"/>
      <c r="K75" s="138"/>
    </row>
    <row r="76" spans="1:11" x14ac:dyDescent="0.25">
      <c r="A76" s="54"/>
      <c r="C76" s="80"/>
      <c r="D76" s="80"/>
      <c r="E76" s="80"/>
      <c r="F76" s="338"/>
      <c r="G76" s="96"/>
      <c r="I76" s="96"/>
      <c r="J76" s="96"/>
      <c r="K76" s="138"/>
    </row>
    <row r="77" spans="1:11" x14ac:dyDescent="0.25">
      <c r="A77" s="54"/>
      <c r="C77" s="80"/>
      <c r="D77" s="80"/>
      <c r="E77" s="189"/>
      <c r="F77" s="65"/>
      <c r="G77" s="96"/>
      <c r="I77" s="96"/>
      <c r="J77" s="96"/>
      <c r="K77" s="138"/>
    </row>
    <row r="78" spans="1:11" x14ac:dyDescent="0.25">
      <c r="A78" s="54"/>
      <c r="C78" s="80"/>
      <c r="D78" s="80"/>
      <c r="E78" s="189"/>
      <c r="F78" s="65"/>
      <c r="G78" s="96"/>
      <c r="I78" s="96"/>
      <c r="J78" s="96"/>
      <c r="K78" s="138"/>
    </row>
    <row r="79" spans="1:11" x14ac:dyDescent="0.25">
      <c r="A79" s="54"/>
      <c r="C79" s="80"/>
      <c r="D79" s="80"/>
      <c r="E79" s="189"/>
      <c r="F79" s="65"/>
      <c r="G79" s="96"/>
      <c r="I79" s="96"/>
      <c r="J79" s="96"/>
      <c r="K79" s="138"/>
    </row>
    <row r="80" spans="1:11" x14ac:dyDescent="0.25">
      <c r="A80" s="54"/>
      <c r="C80" s="80"/>
      <c r="D80" s="80"/>
      <c r="E80" s="189"/>
      <c r="F80" s="65"/>
      <c r="G80" s="96"/>
      <c r="I80" s="96"/>
      <c r="J80" s="96"/>
      <c r="K80" s="138"/>
    </row>
    <row r="81" spans="1:11" x14ac:dyDescent="0.25">
      <c r="A81" s="54"/>
      <c r="C81" s="80"/>
      <c r="D81" s="80"/>
      <c r="E81" s="189"/>
      <c r="F81" s="65"/>
      <c r="G81" s="96"/>
      <c r="I81" s="96"/>
      <c r="J81" s="96"/>
      <c r="K81" s="138"/>
    </row>
    <row r="82" spans="1:11" x14ac:dyDescent="0.25">
      <c r="A82" s="54"/>
      <c r="C82" s="80"/>
      <c r="D82" s="80"/>
      <c r="E82" s="189"/>
      <c r="F82" s="65"/>
      <c r="G82" s="96"/>
      <c r="I82" s="96"/>
      <c r="J82" s="96"/>
      <c r="K82" s="138"/>
    </row>
    <row r="83" spans="1:11" x14ac:dyDescent="0.25">
      <c r="A83" s="54"/>
      <c r="C83" s="80"/>
      <c r="D83" s="80"/>
      <c r="E83" s="189"/>
      <c r="F83" s="65"/>
      <c r="G83" s="96"/>
      <c r="I83" s="96"/>
      <c r="J83" s="96"/>
      <c r="K83" s="138"/>
    </row>
    <row r="84" spans="1:11" x14ac:dyDescent="0.25">
      <c r="A84" s="54"/>
      <c r="C84" s="80"/>
      <c r="D84" s="80"/>
      <c r="E84" s="189"/>
      <c r="F84" s="65"/>
      <c r="G84" s="96"/>
      <c r="I84" s="96"/>
      <c r="J84" s="96"/>
      <c r="K84" s="138"/>
    </row>
    <row r="85" spans="1:11" x14ac:dyDescent="0.25">
      <c r="A85" s="54"/>
      <c r="C85" s="80"/>
      <c r="D85" s="80"/>
      <c r="E85" s="189"/>
      <c r="F85" s="65"/>
      <c r="G85" s="96"/>
      <c r="I85" s="96"/>
      <c r="J85" s="96"/>
      <c r="K85" s="138"/>
    </row>
    <row r="86" spans="1:11" x14ac:dyDescent="0.25">
      <c r="A86" s="54"/>
      <c r="C86" s="80"/>
      <c r="D86" s="80"/>
      <c r="E86" s="189"/>
      <c r="F86" s="65"/>
      <c r="G86" s="96"/>
      <c r="I86" s="96"/>
      <c r="J86" s="96"/>
      <c r="K86" s="138"/>
    </row>
    <row r="87" spans="1:11" x14ac:dyDescent="0.25">
      <c r="A87" s="54"/>
      <c r="C87" s="80"/>
      <c r="D87" s="80"/>
      <c r="E87" s="189"/>
      <c r="F87" s="65"/>
      <c r="G87" s="96"/>
      <c r="I87" s="96"/>
      <c r="J87" s="96"/>
      <c r="K87" s="138"/>
    </row>
    <row r="88" spans="1:11" x14ac:dyDescent="0.25">
      <c r="A88" s="54"/>
      <c r="C88" s="80"/>
      <c r="D88" s="80"/>
      <c r="E88" s="189"/>
      <c r="F88" s="65"/>
      <c r="G88" s="96"/>
      <c r="I88" s="96"/>
      <c r="J88" s="96"/>
      <c r="K88" s="138"/>
    </row>
    <row r="89" spans="1:11" x14ac:dyDescent="0.25">
      <c r="A89" s="54"/>
      <c r="C89" s="80"/>
      <c r="D89" s="80"/>
      <c r="E89" s="189"/>
      <c r="F89" s="65"/>
      <c r="G89" s="96"/>
      <c r="I89" s="96"/>
      <c r="J89" s="96"/>
      <c r="K89" s="138"/>
    </row>
    <row r="90" spans="1:11" x14ac:dyDescent="0.25">
      <c r="A90" s="54"/>
      <c r="C90" s="80"/>
      <c r="D90" s="80"/>
      <c r="E90" s="189"/>
      <c r="F90" s="65"/>
      <c r="G90" s="96"/>
      <c r="I90" s="96"/>
      <c r="J90" s="96"/>
      <c r="K90" s="138"/>
    </row>
    <row r="91" spans="1:11" x14ac:dyDescent="0.25">
      <c r="A91" s="54"/>
      <c r="C91" s="80"/>
      <c r="D91" s="80"/>
      <c r="E91" s="189"/>
      <c r="F91" s="65"/>
      <c r="G91" s="96"/>
      <c r="I91" s="96"/>
      <c r="J91" s="96"/>
      <c r="K91" s="138"/>
    </row>
    <row r="92" spans="1:11" x14ac:dyDescent="0.25">
      <c r="A92" s="54"/>
      <c r="C92" s="80"/>
      <c r="D92" s="80"/>
      <c r="E92" s="189"/>
      <c r="F92" s="341"/>
      <c r="G92" s="96"/>
      <c r="I92" s="96"/>
      <c r="J92" s="96"/>
      <c r="K92" s="138"/>
    </row>
    <row r="93" spans="1:11" x14ac:dyDescent="0.25">
      <c r="A93" s="54"/>
      <c r="C93" s="80"/>
      <c r="D93" s="80"/>
      <c r="E93" s="189"/>
      <c r="F93" s="65"/>
      <c r="G93" s="96"/>
      <c r="I93" s="96"/>
      <c r="J93" s="96"/>
      <c r="K93" s="138"/>
    </row>
    <row r="94" spans="1:11" x14ac:dyDescent="0.25">
      <c r="A94" s="54"/>
      <c r="C94" s="80"/>
      <c r="D94" s="80"/>
      <c r="E94" s="189"/>
      <c r="F94" s="65"/>
      <c r="G94" s="96"/>
      <c r="I94" s="96"/>
      <c r="J94" s="96"/>
      <c r="K94" s="138"/>
    </row>
    <row r="95" spans="1:11" x14ac:dyDescent="0.25">
      <c r="A95" s="54"/>
      <c r="C95" s="80"/>
      <c r="D95" s="80"/>
      <c r="E95" s="189"/>
      <c r="F95" s="65"/>
      <c r="G95" s="96"/>
      <c r="I95" s="96"/>
      <c r="J95" s="96"/>
      <c r="K95" s="138"/>
    </row>
    <row r="96" spans="1:11" x14ac:dyDescent="0.25">
      <c r="A96" s="54"/>
      <c r="C96" s="80"/>
      <c r="D96" s="80"/>
      <c r="E96" s="189"/>
      <c r="F96" s="65"/>
      <c r="G96" s="96"/>
      <c r="I96" s="96"/>
      <c r="J96" s="96"/>
      <c r="K96" s="138"/>
    </row>
    <row r="97" spans="1:11" x14ac:dyDescent="0.25">
      <c r="A97" s="54"/>
      <c r="C97" s="80"/>
      <c r="D97" s="80"/>
      <c r="E97" s="189"/>
      <c r="F97" s="65"/>
      <c r="K97" s="138"/>
    </row>
    <row r="98" spans="1:11" x14ac:dyDescent="0.25">
      <c r="A98" s="54"/>
      <c r="C98" s="80"/>
      <c r="D98" s="80"/>
      <c r="E98" s="189"/>
      <c r="F98" s="65"/>
      <c r="K98" s="138"/>
    </row>
    <row r="99" spans="1:11" x14ac:dyDescent="0.25">
      <c r="A99" s="54"/>
      <c r="C99" s="80"/>
      <c r="D99" s="80"/>
      <c r="E99" s="189"/>
      <c r="F99" s="65"/>
      <c r="K99" s="138"/>
    </row>
    <row r="100" spans="1:11" x14ac:dyDescent="0.25">
      <c r="A100" s="54"/>
      <c r="C100" s="80"/>
      <c r="D100" s="80"/>
      <c r="E100" s="189"/>
      <c r="F100" s="65"/>
      <c r="K100" s="138"/>
    </row>
    <row r="101" spans="1:11" x14ac:dyDescent="0.25">
      <c r="A101" s="54"/>
      <c r="C101" s="80"/>
      <c r="D101" s="80"/>
      <c r="E101" s="189"/>
      <c r="F101" s="65"/>
      <c r="K101" s="138"/>
    </row>
    <row r="102" spans="1:11" x14ac:dyDescent="0.25">
      <c r="A102" s="54"/>
      <c r="C102" s="80"/>
      <c r="D102" s="80"/>
      <c r="E102" s="189"/>
      <c r="F102" s="65"/>
      <c r="K102" s="138"/>
    </row>
    <row r="103" spans="1:11" x14ac:dyDescent="0.25">
      <c r="A103" s="54"/>
      <c r="C103" s="80"/>
      <c r="D103" s="80"/>
      <c r="E103" s="189"/>
      <c r="F103" s="65"/>
      <c r="K103" s="138"/>
    </row>
    <row r="104" spans="1:11" x14ac:dyDescent="0.25">
      <c r="A104" s="54"/>
      <c r="C104" s="80"/>
      <c r="D104" s="80"/>
      <c r="E104" s="189"/>
      <c r="F104" s="65"/>
      <c r="K104" s="138"/>
    </row>
    <row r="105" spans="1:11" x14ac:dyDescent="0.25">
      <c r="A105" s="54"/>
      <c r="C105" s="80"/>
      <c r="D105" s="80"/>
      <c r="E105" s="189"/>
      <c r="F105" s="65"/>
      <c r="G105" s="96"/>
      <c r="I105" s="96"/>
      <c r="J105" s="96"/>
    </row>
    <row r="106" spans="1:11" x14ac:dyDescent="0.25">
      <c r="A106" s="54"/>
      <c r="C106" s="80"/>
      <c r="D106" s="80"/>
      <c r="E106" s="189"/>
      <c r="F106" s="65"/>
    </row>
    <row r="107" spans="1:11" x14ac:dyDescent="0.25">
      <c r="A107" s="54"/>
      <c r="C107" s="80"/>
      <c r="D107" s="80"/>
      <c r="E107" s="189"/>
      <c r="F107" s="65"/>
    </row>
    <row r="108" spans="1:11" x14ac:dyDescent="0.25">
      <c r="A108" s="54"/>
      <c r="C108" s="80"/>
      <c r="D108" s="80"/>
      <c r="E108" s="189"/>
      <c r="F108" s="65"/>
    </row>
    <row r="109" spans="1:11" x14ac:dyDescent="0.25">
      <c r="A109" s="54"/>
      <c r="C109" s="80"/>
      <c r="D109" s="80"/>
      <c r="E109" s="189"/>
      <c r="F109" s="65"/>
    </row>
    <row r="110" spans="1:11" x14ac:dyDescent="0.25">
      <c r="A110" s="54"/>
      <c r="C110" s="80"/>
      <c r="D110" s="80"/>
      <c r="E110" s="189"/>
      <c r="F110" s="65"/>
    </row>
    <row r="111" spans="1:11" x14ac:dyDescent="0.25">
      <c r="A111" s="54"/>
      <c r="C111" s="80"/>
      <c r="D111" s="80"/>
      <c r="E111" s="189"/>
      <c r="F111" s="65"/>
    </row>
    <row r="112" spans="1:11" x14ac:dyDescent="0.25">
      <c r="A112" s="54"/>
      <c r="C112" s="80"/>
      <c r="D112" s="80"/>
      <c r="E112" s="189"/>
      <c r="F112" s="65"/>
    </row>
    <row r="113" spans="1:10" x14ac:dyDescent="0.25">
      <c r="A113" s="54"/>
      <c r="C113" s="80"/>
      <c r="D113" s="80"/>
      <c r="F113" s="65"/>
    </row>
    <row r="114" spans="1:10" x14ac:dyDescent="0.25">
      <c r="A114" s="54"/>
      <c r="C114" s="80"/>
      <c r="D114" s="80"/>
      <c r="F114" s="65"/>
    </row>
    <row r="115" spans="1:10" x14ac:dyDescent="0.25">
      <c r="A115" s="54"/>
      <c r="C115" s="80"/>
      <c r="D115" s="80"/>
      <c r="F115" s="65"/>
    </row>
    <row r="116" spans="1:10" x14ac:dyDescent="0.25">
      <c r="A116" s="54"/>
      <c r="C116" s="80"/>
      <c r="D116" s="80"/>
      <c r="F116" s="65"/>
    </row>
    <row r="117" spans="1:10" x14ac:dyDescent="0.25">
      <c r="A117" s="54"/>
      <c r="C117" s="80"/>
      <c r="D117" s="80"/>
      <c r="F117" s="65"/>
      <c r="J117" s="96"/>
    </row>
    <row r="118" spans="1:10" x14ac:dyDescent="0.25">
      <c r="A118" s="54"/>
      <c r="C118" s="80"/>
      <c r="D118" s="80"/>
      <c r="F118" s="65"/>
      <c r="J118" s="96"/>
    </row>
    <row r="119" spans="1:10" x14ac:dyDescent="0.25">
      <c r="A119" s="54"/>
      <c r="C119" s="80"/>
      <c r="D119" s="80"/>
      <c r="F119" s="65"/>
      <c r="J119" s="96"/>
    </row>
    <row r="120" spans="1:10" x14ac:dyDescent="0.25">
      <c r="A120" s="54"/>
      <c r="C120" s="80"/>
      <c r="D120" s="80"/>
      <c r="F120" s="65"/>
      <c r="J120" s="96"/>
    </row>
    <row r="121" spans="1:10" x14ac:dyDescent="0.25">
      <c r="A121" s="54"/>
      <c r="C121" s="80"/>
      <c r="D121" s="80"/>
      <c r="F121" s="65"/>
      <c r="J121" s="96"/>
    </row>
    <row r="122" spans="1:10" x14ac:dyDescent="0.25">
      <c r="A122" s="54"/>
      <c r="C122" s="80"/>
      <c r="D122" s="80"/>
      <c r="F122" s="65"/>
      <c r="J122" s="96"/>
    </row>
    <row r="123" spans="1:10" x14ac:dyDescent="0.25">
      <c r="A123" s="54"/>
      <c r="C123" s="80"/>
      <c r="D123" s="80"/>
      <c r="F123" s="65"/>
      <c r="J123" s="96"/>
    </row>
    <row r="124" spans="1:10" x14ac:dyDescent="0.25">
      <c r="A124" s="54"/>
      <c r="C124" s="80"/>
      <c r="D124" s="80"/>
      <c r="F124" s="65"/>
      <c r="J124" s="96"/>
    </row>
    <row r="125" spans="1:10" x14ac:dyDescent="0.25">
      <c r="A125" s="54"/>
      <c r="C125" s="80"/>
      <c r="D125" s="80"/>
      <c r="F125" s="65"/>
      <c r="J125" s="96"/>
    </row>
    <row r="126" spans="1:10" x14ac:dyDescent="0.25">
      <c r="A126" s="54"/>
      <c r="C126" s="80"/>
      <c r="D126" s="80"/>
      <c r="F126" s="65"/>
      <c r="J126" s="96"/>
    </row>
    <row r="127" spans="1:10" x14ac:dyDescent="0.25">
      <c r="A127" s="54"/>
      <c r="C127" s="80"/>
      <c r="D127" s="80"/>
      <c r="F127" s="65"/>
      <c r="J127" s="96"/>
    </row>
    <row r="128" spans="1:10" x14ac:dyDescent="0.25">
      <c r="A128" s="54"/>
      <c r="C128" s="80"/>
      <c r="D128" s="80"/>
      <c r="F128" s="65"/>
      <c r="J128" s="96"/>
    </row>
    <row r="129" spans="1:11" x14ac:dyDescent="0.25">
      <c r="A129" s="54"/>
      <c r="C129" s="80"/>
      <c r="D129" s="80"/>
      <c r="F129" s="65"/>
      <c r="J129" s="96"/>
    </row>
    <row r="130" spans="1:11" x14ac:dyDescent="0.25">
      <c r="C130" s="80"/>
      <c r="D130" s="80"/>
      <c r="F130" s="65"/>
      <c r="J130" s="96"/>
    </row>
    <row r="131" spans="1:11" x14ac:dyDescent="0.25">
      <c r="C131" s="80"/>
      <c r="D131" s="80"/>
      <c r="F131" s="65"/>
      <c r="J131" s="96"/>
    </row>
    <row r="132" spans="1:11" x14ac:dyDescent="0.25">
      <c r="C132" s="80"/>
      <c r="D132" s="80"/>
      <c r="F132" s="65"/>
      <c r="J132" s="96"/>
    </row>
    <row r="133" spans="1:11" x14ac:dyDescent="0.25">
      <c r="C133" s="189"/>
      <c r="D133" s="189"/>
      <c r="E133" s="189"/>
      <c r="F133" s="215"/>
    </row>
    <row r="134" spans="1:11" x14ac:dyDescent="0.25">
      <c r="C134" s="189"/>
      <c r="D134" s="189"/>
      <c r="E134" s="189"/>
      <c r="F134" s="215"/>
    </row>
    <row r="135" spans="1:11" x14ac:dyDescent="0.25">
      <c r="C135" s="189"/>
      <c r="D135" s="189"/>
      <c r="E135" s="189"/>
      <c r="F135" s="215"/>
    </row>
    <row r="136" spans="1:11" x14ac:dyDescent="0.25">
      <c r="C136" s="189"/>
      <c r="D136" s="189"/>
      <c r="E136" s="189"/>
      <c r="F136" s="215"/>
    </row>
    <row r="137" spans="1:11" s="93" customFormat="1" x14ac:dyDescent="0.25">
      <c r="B137" s="54"/>
      <c r="C137" s="189"/>
      <c r="D137" s="189"/>
      <c r="E137" s="189"/>
      <c r="F137" s="215"/>
      <c r="H137" s="66"/>
      <c r="K137" s="133"/>
    </row>
    <row r="138" spans="1:11" s="93" customFormat="1" x14ac:dyDescent="0.25">
      <c r="B138" s="54"/>
      <c r="C138" s="189"/>
      <c r="D138" s="189"/>
      <c r="E138" s="189"/>
      <c r="F138" s="215"/>
      <c r="H138" s="66"/>
      <c r="K138" s="133"/>
    </row>
    <row r="139" spans="1:11" s="93" customFormat="1" x14ac:dyDescent="0.25">
      <c r="B139" s="54"/>
      <c r="C139" s="189"/>
      <c r="D139" s="189"/>
      <c r="E139" s="189"/>
      <c r="F139" s="215"/>
      <c r="H139" s="66"/>
      <c r="K139" s="133"/>
    </row>
    <row r="140" spans="1:11" s="93" customFormat="1" x14ac:dyDescent="0.25">
      <c r="B140" s="54"/>
      <c r="C140" s="189"/>
      <c r="D140" s="189"/>
      <c r="E140" s="189"/>
      <c r="F140" s="215"/>
      <c r="H140" s="66"/>
      <c r="K140" s="133"/>
    </row>
    <row r="141" spans="1:11" s="93" customFormat="1" x14ac:dyDescent="0.25">
      <c r="B141" s="54"/>
      <c r="C141" s="189"/>
      <c r="D141" s="189"/>
      <c r="E141" s="189"/>
      <c r="F141" s="215"/>
      <c r="H141" s="66"/>
      <c r="K141" s="133"/>
    </row>
    <row r="142" spans="1:11" s="93" customFormat="1" x14ac:dyDescent="0.25">
      <c r="B142" s="54"/>
      <c r="C142" s="189"/>
      <c r="D142" s="189"/>
      <c r="E142" s="189"/>
      <c r="F142" s="215"/>
      <c r="H142" s="66"/>
      <c r="K142" s="133"/>
    </row>
    <row r="143" spans="1:11" s="93" customFormat="1" x14ac:dyDescent="0.25">
      <c r="B143" s="54"/>
      <c r="C143" s="189"/>
      <c r="D143" s="189"/>
      <c r="E143" s="189"/>
      <c r="F143" s="215"/>
      <c r="H143" s="66"/>
      <c r="K143" s="133"/>
    </row>
    <row r="144" spans="1:11" s="93" customFormat="1" x14ac:dyDescent="0.25">
      <c r="B144" s="54"/>
      <c r="C144" s="189"/>
      <c r="D144" s="189"/>
      <c r="E144" s="189"/>
      <c r="F144" s="215"/>
      <c r="H144" s="66"/>
      <c r="K144" s="133"/>
    </row>
    <row r="145" spans="2:11" s="93" customFormat="1" x14ac:dyDescent="0.25">
      <c r="B145" s="54"/>
      <c r="C145" s="189"/>
      <c r="D145" s="189"/>
      <c r="E145" s="189"/>
      <c r="F145" s="215"/>
      <c r="H145" s="66"/>
      <c r="K145" s="133"/>
    </row>
    <row r="146" spans="2:11" s="93" customFormat="1" x14ac:dyDescent="0.25">
      <c r="B146" s="54"/>
      <c r="C146" s="189"/>
      <c r="D146" s="189"/>
      <c r="E146" s="189"/>
      <c r="F146" s="215"/>
      <c r="H146" s="66"/>
      <c r="K146" s="133"/>
    </row>
    <row r="147" spans="2:11" s="93" customFormat="1" x14ac:dyDescent="0.25">
      <c r="B147" s="54"/>
      <c r="C147" s="189"/>
      <c r="D147" s="189"/>
      <c r="E147" s="189"/>
      <c r="F147" s="215"/>
      <c r="H147" s="66"/>
      <c r="K147" s="133"/>
    </row>
    <row r="148" spans="2:11" s="93" customFormat="1" x14ac:dyDescent="0.25">
      <c r="B148" s="54"/>
      <c r="C148" s="189"/>
      <c r="D148" s="189"/>
      <c r="E148" s="189"/>
      <c r="F148" s="215"/>
      <c r="H148" s="66"/>
      <c r="K148" s="133"/>
    </row>
    <row r="149" spans="2:11" s="93" customFormat="1" x14ac:dyDescent="0.25">
      <c r="B149" s="54"/>
      <c r="C149" s="189"/>
      <c r="D149" s="189"/>
      <c r="E149" s="189"/>
      <c r="F149" s="215"/>
      <c r="H149" s="66"/>
      <c r="K149" s="133"/>
    </row>
    <row r="150" spans="2:11" s="93" customFormat="1" x14ac:dyDescent="0.25">
      <c r="B150" s="54"/>
      <c r="C150" s="189"/>
      <c r="D150" s="189"/>
      <c r="E150" s="189"/>
      <c r="F150" s="215"/>
      <c r="H150" s="66"/>
      <c r="K150" s="133"/>
    </row>
    <row r="151" spans="2:11" s="93" customFormat="1" x14ac:dyDescent="0.25">
      <c r="B151" s="54"/>
      <c r="C151" s="189"/>
      <c r="D151" s="189"/>
      <c r="E151" s="189"/>
      <c r="F151" s="215"/>
      <c r="H151" s="66"/>
      <c r="K151" s="133"/>
    </row>
    <row r="152" spans="2:11" s="93" customFormat="1" x14ac:dyDescent="0.25">
      <c r="B152" s="54"/>
      <c r="C152" s="189"/>
      <c r="D152" s="189"/>
      <c r="E152" s="189"/>
      <c r="F152" s="215"/>
      <c r="H152" s="66"/>
      <c r="K152" s="133"/>
    </row>
    <row r="153" spans="2:11" s="93" customFormat="1" x14ac:dyDescent="0.25">
      <c r="B153" s="54"/>
      <c r="C153" s="189"/>
      <c r="D153" s="189"/>
      <c r="E153" s="189"/>
      <c r="F153" s="215"/>
      <c r="H153" s="66"/>
      <c r="K153" s="133"/>
    </row>
    <row r="154" spans="2:11" s="93" customFormat="1" x14ac:dyDescent="0.25">
      <c r="B154" s="54"/>
      <c r="C154" s="189"/>
      <c r="D154" s="189"/>
      <c r="E154" s="189"/>
      <c r="F154" s="215"/>
      <c r="H154" s="66"/>
      <c r="K154" s="133"/>
    </row>
    <row r="155" spans="2:11" s="93" customFormat="1" x14ac:dyDescent="0.25">
      <c r="B155" s="54"/>
      <c r="C155" s="189"/>
      <c r="D155" s="189"/>
      <c r="E155" s="189"/>
      <c r="F155" s="215"/>
      <c r="H155" s="66"/>
      <c r="K155" s="133"/>
    </row>
    <row r="156" spans="2:11" s="93" customFormat="1" x14ac:dyDescent="0.25">
      <c r="B156" s="54"/>
      <c r="C156" s="189"/>
      <c r="D156" s="189"/>
      <c r="E156" s="189"/>
      <c r="F156" s="215"/>
      <c r="H156" s="66"/>
      <c r="K156" s="133"/>
    </row>
    <row r="157" spans="2:11" s="93" customFormat="1" x14ac:dyDescent="0.25">
      <c r="B157" s="54"/>
      <c r="C157" s="189"/>
      <c r="D157" s="189"/>
      <c r="E157" s="189"/>
      <c r="F157" s="215"/>
      <c r="H157" s="66"/>
      <c r="K157" s="133"/>
    </row>
    <row r="158" spans="2:11" s="93" customFormat="1" x14ac:dyDescent="0.25">
      <c r="B158" s="54"/>
      <c r="C158" s="189"/>
      <c r="D158" s="189"/>
      <c r="E158" s="189"/>
      <c r="F158" s="215"/>
      <c r="H158" s="66"/>
      <c r="K158" s="133"/>
    </row>
    <row r="159" spans="2:11" s="93" customFormat="1" x14ac:dyDescent="0.25">
      <c r="B159" s="54"/>
      <c r="C159" s="189"/>
      <c r="D159" s="189"/>
      <c r="E159" s="189"/>
      <c r="F159" s="215"/>
      <c r="H159" s="66"/>
      <c r="K159" s="133"/>
    </row>
    <row r="160" spans="2:11" s="93" customFormat="1" x14ac:dyDescent="0.25">
      <c r="B160" s="54"/>
      <c r="C160" s="189"/>
      <c r="D160" s="189"/>
      <c r="E160" s="189"/>
      <c r="F160" s="215"/>
      <c r="H160" s="66"/>
      <c r="K160" s="133"/>
    </row>
    <row r="161" spans="2:11" s="93" customFormat="1" x14ac:dyDescent="0.25">
      <c r="B161" s="54"/>
      <c r="C161" s="189"/>
      <c r="D161" s="189"/>
      <c r="E161" s="189"/>
      <c r="F161" s="215"/>
      <c r="H161" s="66"/>
      <c r="K161" s="133"/>
    </row>
    <row r="162" spans="2:11" s="93" customFormat="1" x14ac:dyDescent="0.25">
      <c r="B162" s="54"/>
      <c r="C162" s="189"/>
      <c r="D162" s="189"/>
      <c r="E162" s="189"/>
      <c r="F162" s="215"/>
      <c r="H162" s="66"/>
      <c r="K162" s="133"/>
    </row>
    <row r="163" spans="2:11" s="93" customFormat="1" x14ac:dyDescent="0.25">
      <c r="B163" s="54"/>
      <c r="C163" s="189"/>
      <c r="D163" s="189"/>
      <c r="E163" s="189"/>
      <c r="F163" s="215"/>
      <c r="H163" s="66"/>
      <c r="K163" s="133"/>
    </row>
    <row r="164" spans="2:11" s="93" customFormat="1" x14ac:dyDescent="0.25">
      <c r="B164" s="54"/>
      <c r="C164" s="189"/>
      <c r="D164" s="189"/>
      <c r="E164" s="189"/>
      <c r="F164" s="215"/>
      <c r="H164" s="66"/>
      <c r="K164" s="133"/>
    </row>
    <row r="165" spans="2:11" s="93" customFormat="1" x14ac:dyDescent="0.25">
      <c r="B165" s="54"/>
      <c r="C165" s="189"/>
      <c r="D165" s="189"/>
      <c r="E165" s="189"/>
      <c r="F165" s="215"/>
      <c r="H165" s="66"/>
      <c r="K165" s="133"/>
    </row>
    <row r="166" spans="2:11" s="93" customFormat="1" x14ac:dyDescent="0.25">
      <c r="B166" s="54"/>
      <c r="C166" s="189"/>
      <c r="D166" s="189"/>
      <c r="E166" s="189"/>
      <c r="F166" s="215"/>
      <c r="H166" s="66"/>
      <c r="K166" s="133"/>
    </row>
    <row r="167" spans="2:11" s="93" customFormat="1" x14ac:dyDescent="0.25">
      <c r="B167" s="54"/>
      <c r="C167" s="189"/>
      <c r="D167" s="189"/>
      <c r="E167" s="189"/>
      <c r="F167" s="215"/>
      <c r="H167" s="66"/>
      <c r="K167" s="133"/>
    </row>
    <row r="168" spans="2:11" s="93" customFormat="1" x14ac:dyDescent="0.25">
      <c r="B168" s="54"/>
      <c r="C168" s="189"/>
      <c r="D168" s="189"/>
      <c r="E168" s="189"/>
      <c r="F168" s="215"/>
      <c r="H168" s="66"/>
      <c r="K168" s="133"/>
    </row>
    <row r="169" spans="2:11" s="93" customFormat="1" x14ac:dyDescent="0.25">
      <c r="B169" s="54"/>
      <c r="C169" s="189"/>
      <c r="D169" s="189"/>
      <c r="E169" s="189"/>
      <c r="F169" s="215"/>
      <c r="H169" s="66"/>
      <c r="K169" s="133"/>
    </row>
    <row r="170" spans="2:11" s="93" customFormat="1" x14ac:dyDescent="0.25">
      <c r="B170" s="54"/>
      <c r="C170" s="189"/>
      <c r="D170" s="189"/>
      <c r="E170" s="189"/>
      <c r="F170" s="215"/>
      <c r="H170" s="66"/>
      <c r="K170" s="133"/>
    </row>
    <row r="171" spans="2:11" s="93" customFormat="1" x14ac:dyDescent="0.25">
      <c r="B171" s="54"/>
      <c r="C171" s="189"/>
      <c r="D171" s="189"/>
      <c r="E171" s="189"/>
      <c r="F171" s="215"/>
      <c r="H171" s="66"/>
      <c r="K171" s="133"/>
    </row>
    <row r="172" spans="2:11" s="93" customFormat="1" x14ac:dyDescent="0.25">
      <c r="B172" s="54"/>
      <c r="C172" s="189"/>
      <c r="D172" s="189"/>
      <c r="E172" s="189"/>
      <c r="F172" s="215"/>
      <c r="H172" s="66"/>
      <c r="K172" s="133"/>
    </row>
    <row r="173" spans="2:11" s="93" customFormat="1" x14ac:dyDescent="0.25">
      <c r="B173" s="54"/>
      <c r="C173" s="189"/>
      <c r="D173" s="189"/>
      <c r="E173" s="189"/>
      <c r="F173" s="215"/>
      <c r="H173" s="66"/>
      <c r="K173" s="133"/>
    </row>
    <row r="174" spans="2:11" s="93" customFormat="1" x14ac:dyDescent="0.25">
      <c r="B174" s="54"/>
      <c r="C174" s="189"/>
      <c r="D174" s="189"/>
      <c r="E174" s="189"/>
      <c r="F174" s="215"/>
      <c r="H174" s="66"/>
      <c r="K174" s="133"/>
    </row>
    <row r="175" spans="2:11" s="93" customFormat="1" x14ac:dyDescent="0.25">
      <c r="B175" s="54"/>
      <c r="C175" s="189"/>
      <c r="D175" s="189"/>
      <c r="E175" s="189"/>
      <c r="F175" s="215"/>
      <c r="H175" s="66"/>
      <c r="K175" s="133"/>
    </row>
    <row r="176" spans="2:11" s="93" customFormat="1" x14ac:dyDescent="0.25">
      <c r="B176" s="54"/>
      <c r="C176" s="189"/>
      <c r="D176" s="189"/>
      <c r="E176" s="189"/>
      <c r="F176" s="215"/>
      <c r="H176" s="66"/>
      <c r="K176" s="133"/>
    </row>
    <row r="177" spans="2:11" s="93" customFormat="1" x14ac:dyDescent="0.25">
      <c r="B177" s="54"/>
      <c r="C177" s="189"/>
      <c r="D177" s="189"/>
      <c r="E177" s="189"/>
      <c r="F177" s="215"/>
      <c r="H177" s="66"/>
      <c r="K177" s="133"/>
    </row>
    <row r="178" spans="2:11" s="93" customFormat="1" x14ac:dyDescent="0.25">
      <c r="B178" s="54"/>
      <c r="C178" s="189"/>
      <c r="D178" s="189"/>
      <c r="E178" s="189"/>
      <c r="F178" s="215"/>
      <c r="H178" s="66"/>
      <c r="K178" s="133"/>
    </row>
    <row r="179" spans="2:11" s="93" customFormat="1" x14ac:dyDescent="0.25">
      <c r="B179" s="54"/>
      <c r="C179" s="189"/>
      <c r="D179" s="189"/>
      <c r="E179" s="189"/>
      <c r="F179" s="215"/>
      <c r="H179" s="66"/>
      <c r="K179" s="133"/>
    </row>
    <row r="180" spans="2:11" s="93" customFormat="1" x14ac:dyDescent="0.25">
      <c r="B180" s="54"/>
      <c r="C180" s="189"/>
      <c r="D180" s="189"/>
      <c r="E180" s="189"/>
      <c r="F180" s="215"/>
      <c r="H180" s="66"/>
      <c r="K180" s="133"/>
    </row>
    <row r="181" spans="2:11" s="93" customFormat="1" x14ac:dyDescent="0.25">
      <c r="B181" s="54"/>
      <c r="C181" s="189"/>
      <c r="D181" s="189"/>
      <c r="E181" s="189"/>
      <c r="F181" s="215"/>
      <c r="H181" s="66"/>
      <c r="K181" s="133"/>
    </row>
    <row r="182" spans="2:11" s="93" customFormat="1" x14ac:dyDescent="0.25">
      <c r="B182" s="54"/>
      <c r="C182" s="189"/>
      <c r="D182" s="189"/>
      <c r="E182" s="189"/>
      <c r="F182" s="215"/>
      <c r="H182" s="66"/>
      <c r="K182" s="133"/>
    </row>
    <row r="183" spans="2:11" s="93" customFormat="1" x14ac:dyDescent="0.25">
      <c r="B183" s="54"/>
      <c r="C183" s="189"/>
      <c r="D183" s="189"/>
      <c r="E183" s="189"/>
      <c r="F183" s="215"/>
      <c r="H183" s="66"/>
      <c r="K183" s="133"/>
    </row>
    <row r="184" spans="2:11" s="93" customFormat="1" x14ac:dyDescent="0.25">
      <c r="B184" s="54"/>
      <c r="C184" s="189"/>
      <c r="D184" s="189"/>
      <c r="E184" s="189"/>
      <c r="F184" s="215"/>
      <c r="H184" s="66"/>
      <c r="K184" s="133"/>
    </row>
    <row r="185" spans="2:11" s="93" customFormat="1" x14ac:dyDescent="0.25">
      <c r="B185" s="54"/>
      <c r="C185" s="189"/>
      <c r="D185" s="189"/>
      <c r="E185" s="189"/>
      <c r="F185" s="215"/>
      <c r="H185" s="66"/>
      <c r="K185" s="133"/>
    </row>
    <row r="186" spans="2:11" s="93" customFormat="1" x14ac:dyDescent="0.25">
      <c r="B186" s="54"/>
      <c r="C186" s="189"/>
      <c r="D186" s="189"/>
      <c r="E186" s="189"/>
      <c r="F186" s="215"/>
      <c r="H186" s="66"/>
      <c r="K186" s="133"/>
    </row>
    <row r="187" spans="2:11" s="93" customFormat="1" x14ac:dyDescent="0.25">
      <c r="B187" s="54"/>
      <c r="C187" s="189"/>
      <c r="D187" s="189"/>
      <c r="E187" s="189"/>
      <c r="F187" s="215"/>
      <c r="H187" s="66"/>
      <c r="K187" s="133"/>
    </row>
    <row r="188" spans="2:11" s="93" customFormat="1" x14ac:dyDescent="0.25">
      <c r="B188" s="54"/>
      <c r="C188" s="189"/>
      <c r="D188" s="189"/>
      <c r="E188" s="189"/>
      <c r="F188" s="215"/>
      <c r="H188" s="66"/>
      <c r="K188" s="133"/>
    </row>
    <row r="189" spans="2:11" s="93" customFormat="1" x14ac:dyDescent="0.25">
      <c r="B189" s="54"/>
      <c r="C189" s="189"/>
      <c r="D189" s="189"/>
      <c r="E189" s="189"/>
      <c r="F189" s="215"/>
      <c r="H189" s="66"/>
      <c r="K189" s="133"/>
    </row>
    <row r="190" spans="2:11" s="93" customFormat="1" x14ac:dyDescent="0.25">
      <c r="B190" s="54"/>
      <c r="C190" s="189"/>
      <c r="D190" s="189"/>
      <c r="E190" s="189"/>
      <c r="F190" s="215"/>
      <c r="H190" s="66"/>
      <c r="K190" s="133"/>
    </row>
    <row r="191" spans="2:11" s="93" customFormat="1" x14ac:dyDescent="0.25">
      <c r="B191" s="54"/>
      <c r="C191" s="189"/>
      <c r="D191" s="189"/>
      <c r="E191" s="189"/>
      <c r="F191" s="215"/>
      <c r="H191" s="66"/>
      <c r="K191" s="133"/>
    </row>
  </sheetData>
  <mergeCells count="3">
    <mergeCell ref="G20:I20"/>
    <mergeCell ref="A37:K37"/>
    <mergeCell ref="A40:K42"/>
  </mergeCells>
  <phoneticPr fontId="7" type="noConversion"/>
  <pageMargins left="0.74803149606299213" right="0.74803149606299213" top="0.98425196850393704" bottom="0.98425196850393704" header="0.51181102362204722" footer="0.51181102362204722"/>
  <pageSetup paperSize="9" scale="78" orientation="landscape" r:id="rId1"/>
  <headerFooter alignWithMargins="0">
    <oddFooter>&amp;R&amp;"Arial,Italic"&amp;8&amp;D</oddFooter>
  </headerFooter>
  <colBreaks count="1" manualBreakCount="1">
    <brk id="9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17</vt:i4>
      </vt:variant>
    </vt:vector>
  </HeadingPairs>
  <TitlesOfParts>
    <vt:vector size="40" baseType="lpstr">
      <vt:lpstr>WDB Summary</vt:lpstr>
      <vt:lpstr>Ward 1</vt:lpstr>
      <vt:lpstr>Ward 2</vt:lpstr>
      <vt:lpstr>Ward 3</vt:lpstr>
      <vt:lpstr>Ward 4</vt:lpstr>
      <vt:lpstr>Ward 5</vt:lpstr>
      <vt:lpstr>Ward 6</vt:lpstr>
      <vt:lpstr>Ward 7</vt:lpstr>
      <vt:lpstr>Ward 8</vt:lpstr>
      <vt:lpstr>Ward 9</vt:lpstr>
      <vt:lpstr>Ward 10</vt:lpstr>
      <vt:lpstr>Ward 11</vt:lpstr>
      <vt:lpstr>Ward 12</vt:lpstr>
      <vt:lpstr>Ward 13</vt:lpstr>
      <vt:lpstr>Ward 14</vt:lpstr>
      <vt:lpstr>Ward 15</vt:lpstr>
      <vt:lpstr>Ward 16</vt:lpstr>
      <vt:lpstr>Ward 17</vt:lpstr>
      <vt:lpstr>Ward 18</vt:lpstr>
      <vt:lpstr>Ward 19</vt:lpstr>
      <vt:lpstr>Ward 20</vt:lpstr>
      <vt:lpstr>Ward 21</vt:lpstr>
      <vt:lpstr>Sheet1</vt:lpstr>
      <vt:lpstr>'Ward 10'!Print_Area</vt:lpstr>
      <vt:lpstr>'Ward 11'!Print_Area</vt:lpstr>
      <vt:lpstr>'Ward 12'!Print_Area</vt:lpstr>
      <vt:lpstr>'Ward 13'!Print_Area</vt:lpstr>
      <vt:lpstr>'Ward 14'!Print_Area</vt:lpstr>
      <vt:lpstr>'Ward 15'!Print_Area</vt:lpstr>
      <vt:lpstr>'Ward 16'!Print_Area</vt:lpstr>
      <vt:lpstr>'Ward 17'!Print_Area</vt:lpstr>
      <vt:lpstr>'Ward 18'!Print_Area</vt:lpstr>
      <vt:lpstr>'Ward 19'!Print_Area</vt:lpstr>
      <vt:lpstr>'Ward 20'!Print_Area</vt:lpstr>
      <vt:lpstr>'Ward 21'!Print_Area</vt:lpstr>
      <vt:lpstr>'Ward 4'!Print_Area</vt:lpstr>
      <vt:lpstr>'Ward 5'!Print_Area</vt:lpstr>
      <vt:lpstr>'Ward 6'!Print_Area</vt:lpstr>
      <vt:lpstr>'Ward 7'!Print_Area</vt:lpstr>
      <vt:lpstr>'Ward 9'!Print_Area</vt:lpstr>
    </vt:vector>
  </TitlesOfParts>
  <Company>Fujitsu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Carroll</dc:creator>
  <cp:lastModifiedBy>Chimezie Nzebuka (Strategic Improvement &amp; Performance)</cp:lastModifiedBy>
  <cp:lastPrinted>2017-03-15T10:08:57Z</cp:lastPrinted>
  <dcterms:created xsi:type="dcterms:W3CDTF">2008-04-14T15:09:13Z</dcterms:created>
  <dcterms:modified xsi:type="dcterms:W3CDTF">2025-09-17T14:04:39Z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13b0fc93-de98-4086-af94-aa910323ff4f</vt:lpwstr>
  </property>
  <property fmtid="{D5CDD505-2E9C-101B-9397-08002B2CF9AE}" pid="3" name="Classification">
    <vt:lpwstr>Unclassified</vt:lpwstr>
  </property>
</Properties>
</file>