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highlandcouncil1-my.sharepoint.com/personal/hamishc_highland_gov_uk/Documents/Documents/SPSS/Contracts Register/THC Transport Contracts/May 25 Update/"/>
    </mc:Choice>
  </mc:AlternateContent>
  <xr:revisionPtr revIDLastSave="0" documentId="8_{CB550B31-3D23-4B3D-8885-820AEB43F7EE}" xr6:coauthVersionLast="47" xr6:coauthVersionMax="47" xr10:uidLastSave="{00000000-0000-0000-0000-000000000000}"/>
  <bookViews>
    <workbookView xWindow="-110" yWindow="-110" windowWidth="19420" windowHeight="10300" xr2:uid="{830A125F-16AC-4A9B-ABA1-808EAE7984D3}"/>
  </bookViews>
  <sheets>
    <sheet name="North Routes" sheetId="1" r:id="rId1"/>
    <sheet name="East Routes" sheetId="2" r:id="rId2"/>
    <sheet name="West Routes" sheetId="6" r:id="rId3"/>
    <sheet name="Public Routes" sheetId="3" r:id="rId4"/>
  </sheets>
  <definedNames>
    <definedName name="_xlnm._FilterDatabase" localSheetId="1" hidden="1">'East Routes'!$A$3:$N$166</definedName>
    <definedName name="_xlnm._FilterDatabase" localSheetId="0" hidden="1">'North Routes'!$A$11:$N$100</definedName>
    <definedName name="_xlnm._FilterDatabase" localSheetId="3" hidden="1">'Public Routes'!$A$3:$N$61</definedName>
    <definedName name="_xlnm._FilterDatabase" localSheetId="2" hidden="1">'West Routes'!$A$3:$M$97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M92" i="6"/>
  <c r="B6" i="1" l="1"/>
  <c r="B4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2" i="1"/>
  <c r="M62" i="3"/>
  <c r="L62" i="3"/>
  <c r="K62" i="3"/>
  <c r="K97" i="6"/>
  <c r="J97" i="6"/>
  <c r="L167" i="2"/>
  <c r="M167" i="2"/>
  <c r="K167" i="2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4" i="3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3" i="6"/>
  <c r="M94" i="6"/>
  <c r="M95" i="6"/>
  <c r="M96" i="6"/>
  <c r="M4" i="6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4" i="2"/>
  <c r="K5" i="2"/>
  <c r="L5" i="2"/>
  <c r="K6" i="2"/>
  <c r="L6" i="2"/>
  <c r="K7" i="2"/>
  <c r="M7" i="2" s="1"/>
  <c r="L7" i="2"/>
  <c r="K8" i="2"/>
  <c r="L8" i="2"/>
  <c r="M8" i="2" s="1"/>
  <c r="K9" i="2"/>
  <c r="L9" i="2"/>
  <c r="K10" i="2"/>
  <c r="L10" i="2"/>
  <c r="K11" i="2"/>
  <c r="M11" i="2" s="1"/>
  <c r="L11" i="2"/>
  <c r="K12" i="2"/>
  <c r="L12" i="2"/>
  <c r="K13" i="2"/>
  <c r="L13" i="2"/>
  <c r="K14" i="2"/>
  <c r="L14" i="2"/>
  <c r="K15" i="2"/>
  <c r="L15" i="2"/>
  <c r="K16" i="2"/>
  <c r="L16" i="2"/>
  <c r="K17" i="2"/>
  <c r="L17" i="2"/>
  <c r="K18" i="2"/>
  <c r="L18" i="2"/>
  <c r="K19" i="2"/>
  <c r="M19" i="2" s="1"/>
  <c r="L19" i="2"/>
  <c r="K20" i="2"/>
  <c r="L20" i="2"/>
  <c r="K21" i="2"/>
  <c r="L21" i="2"/>
  <c r="K22" i="2"/>
  <c r="L22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2" i="2"/>
  <c r="L32" i="2"/>
  <c r="K33" i="2"/>
  <c r="L33" i="2"/>
  <c r="K34" i="2"/>
  <c r="L34" i="2"/>
  <c r="K35" i="2"/>
  <c r="L35" i="2"/>
  <c r="K37" i="2"/>
  <c r="L37" i="2"/>
  <c r="K38" i="2"/>
  <c r="L38" i="2"/>
  <c r="K39" i="2"/>
  <c r="L39" i="2"/>
  <c r="K40" i="2"/>
  <c r="L40" i="2"/>
  <c r="K41" i="2"/>
  <c r="L41" i="2"/>
  <c r="K42" i="2"/>
  <c r="L42" i="2"/>
  <c r="K43" i="2"/>
  <c r="M43" i="2" s="1"/>
  <c r="L43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  <c r="K53" i="2"/>
  <c r="L53" i="2"/>
  <c r="K57" i="2"/>
  <c r="L57" i="2"/>
  <c r="K58" i="2"/>
  <c r="L58" i="2"/>
  <c r="K59" i="2"/>
  <c r="L59" i="2"/>
  <c r="K60" i="2"/>
  <c r="L60" i="2"/>
  <c r="K61" i="2"/>
  <c r="L61" i="2"/>
  <c r="K62" i="2"/>
  <c r="L62" i="2"/>
  <c r="K63" i="2"/>
  <c r="L63" i="2"/>
  <c r="K64" i="2"/>
  <c r="L64" i="2"/>
  <c r="K65" i="2"/>
  <c r="L65" i="2"/>
  <c r="K66" i="2"/>
  <c r="L66" i="2"/>
  <c r="K67" i="2"/>
  <c r="L67" i="2"/>
  <c r="K68" i="2"/>
  <c r="L68" i="2"/>
  <c r="K69" i="2"/>
  <c r="L69" i="2"/>
  <c r="K70" i="2"/>
  <c r="L70" i="2"/>
  <c r="K71" i="2"/>
  <c r="L71" i="2"/>
  <c r="K72" i="2"/>
  <c r="L72" i="2"/>
  <c r="K73" i="2"/>
  <c r="L73" i="2"/>
  <c r="K74" i="2"/>
  <c r="L74" i="2"/>
  <c r="K75" i="2"/>
  <c r="L75" i="2"/>
  <c r="K76" i="2"/>
  <c r="L76" i="2"/>
  <c r="K77" i="2"/>
  <c r="L77" i="2"/>
  <c r="K78" i="2"/>
  <c r="L78" i="2"/>
  <c r="K79" i="2"/>
  <c r="L79" i="2"/>
  <c r="K80" i="2"/>
  <c r="L80" i="2"/>
  <c r="K81" i="2"/>
  <c r="L81" i="2"/>
  <c r="K82" i="2"/>
  <c r="L82" i="2"/>
  <c r="K83" i="2"/>
  <c r="L83" i="2"/>
  <c r="K84" i="2"/>
  <c r="L84" i="2"/>
  <c r="K85" i="2"/>
  <c r="M85" i="2" s="1"/>
  <c r="L85" i="2"/>
  <c r="K86" i="2"/>
  <c r="L86" i="2"/>
  <c r="K87" i="2"/>
  <c r="L87" i="2"/>
  <c r="K88" i="2"/>
  <c r="L88" i="2"/>
  <c r="K89" i="2"/>
  <c r="L89" i="2"/>
  <c r="K90" i="2"/>
  <c r="L90" i="2"/>
  <c r="K91" i="2"/>
  <c r="L91" i="2"/>
  <c r="K92" i="2"/>
  <c r="L92" i="2"/>
  <c r="K93" i="2"/>
  <c r="L93" i="2"/>
  <c r="K94" i="2"/>
  <c r="L94" i="2"/>
  <c r="K95" i="2"/>
  <c r="M95" i="2" s="1"/>
  <c r="L95" i="2"/>
  <c r="K96" i="2"/>
  <c r="L96" i="2"/>
  <c r="K97" i="2"/>
  <c r="L97" i="2"/>
  <c r="K98" i="2"/>
  <c r="L98" i="2"/>
  <c r="K99" i="2"/>
  <c r="L99" i="2"/>
  <c r="K100" i="2"/>
  <c r="L100" i="2"/>
  <c r="K101" i="2"/>
  <c r="L101" i="2"/>
  <c r="K102" i="2"/>
  <c r="L102" i="2"/>
  <c r="K103" i="2"/>
  <c r="L103" i="2"/>
  <c r="K104" i="2"/>
  <c r="L104" i="2"/>
  <c r="K105" i="2"/>
  <c r="L105" i="2"/>
  <c r="K106" i="2"/>
  <c r="L106" i="2"/>
  <c r="K107" i="2"/>
  <c r="L107" i="2"/>
  <c r="K108" i="2"/>
  <c r="L108" i="2"/>
  <c r="K109" i="2"/>
  <c r="L109" i="2"/>
  <c r="K110" i="2"/>
  <c r="L110" i="2"/>
  <c r="K111" i="2"/>
  <c r="M111" i="2" s="1"/>
  <c r="L111" i="2"/>
  <c r="K112" i="2"/>
  <c r="L112" i="2"/>
  <c r="K113" i="2"/>
  <c r="L113" i="2"/>
  <c r="K114" i="2"/>
  <c r="L114" i="2"/>
  <c r="K115" i="2"/>
  <c r="L115" i="2"/>
  <c r="K116" i="2"/>
  <c r="L116" i="2"/>
  <c r="K117" i="2"/>
  <c r="M117" i="2" s="1"/>
  <c r="L117" i="2"/>
  <c r="K118" i="2"/>
  <c r="L118" i="2"/>
  <c r="K119" i="2"/>
  <c r="L119" i="2"/>
  <c r="K120" i="2"/>
  <c r="L120" i="2"/>
  <c r="K121" i="2"/>
  <c r="L121" i="2"/>
  <c r="K122" i="2"/>
  <c r="L122" i="2"/>
  <c r="K123" i="2"/>
  <c r="M123" i="2" s="1"/>
  <c r="L123" i="2"/>
  <c r="K124" i="2"/>
  <c r="L124" i="2"/>
  <c r="K125" i="2"/>
  <c r="L125" i="2"/>
  <c r="K126" i="2"/>
  <c r="L126" i="2"/>
  <c r="K127" i="2"/>
  <c r="L127" i="2"/>
  <c r="K128" i="2"/>
  <c r="L128" i="2"/>
  <c r="K129" i="2"/>
  <c r="L129" i="2"/>
  <c r="K130" i="2"/>
  <c r="L130" i="2"/>
  <c r="K131" i="2"/>
  <c r="L131" i="2"/>
  <c r="K132" i="2"/>
  <c r="L132" i="2"/>
  <c r="K133" i="2"/>
  <c r="L133" i="2"/>
  <c r="K134" i="2"/>
  <c r="L134" i="2"/>
  <c r="K135" i="2"/>
  <c r="L135" i="2"/>
  <c r="K136" i="2"/>
  <c r="L136" i="2"/>
  <c r="K137" i="2"/>
  <c r="L137" i="2"/>
  <c r="K138" i="2"/>
  <c r="L138" i="2"/>
  <c r="K139" i="2"/>
  <c r="L139" i="2"/>
  <c r="K140" i="2"/>
  <c r="L140" i="2"/>
  <c r="K141" i="2"/>
  <c r="L141" i="2"/>
  <c r="K142" i="2"/>
  <c r="L142" i="2"/>
  <c r="M143" i="2"/>
  <c r="K144" i="2"/>
  <c r="L144" i="2"/>
  <c r="K145" i="2"/>
  <c r="L145" i="2"/>
  <c r="K146" i="2"/>
  <c r="L146" i="2"/>
  <c r="K147" i="2"/>
  <c r="L147" i="2"/>
  <c r="K148" i="2"/>
  <c r="L148" i="2"/>
  <c r="K149" i="2"/>
  <c r="L149" i="2"/>
  <c r="L150" i="2"/>
  <c r="M151" i="2"/>
  <c r="L151" i="2"/>
  <c r="K152" i="2"/>
  <c r="L152" i="2"/>
  <c r="K153" i="2"/>
  <c r="L153" i="2"/>
  <c r="K154" i="2"/>
  <c r="L154" i="2"/>
  <c r="K155" i="2"/>
  <c r="M155" i="2" s="1"/>
  <c r="L155" i="2"/>
  <c r="K156" i="2"/>
  <c r="L156" i="2"/>
  <c r="K157" i="2"/>
  <c r="L157" i="2"/>
  <c r="K158" i="2"/>
  <c r="L158" i="2"/>
  <c r="K159" i="2"/>
  <c r="M159" i="2" s="1"/>
  <c r="L159" i="2"/>
  <c r="K160" i="2"/>
  <c r="L160" i="2"/>
  <c r="K161" i="2"/>
  <c r="L161" i="2"/>
  <c r="K162" i="2"/>
  <c r="L162" i="2"/>
  <c r="K163" i="2"/>
  <c r="L163" i="2"/>
  <c r="K164" i="2"/>
  <c r="L164" i="2"/>
  <c r="K165" i="2"/>
  <c r="L165" i="2"/>
  <c r="K166" i="2"/>
  <c r="L166" i="2"/>
  <c r="L4" i="2"/>
  <c r="K4" i="2"/>
  <c r="L45" i="6"/>
  <c r="L5" i="3"/>
  <c r="M5" i="3" s="1"/>
  <c r="L6" i="3"/>
  <c r="M6" i="3" s="1"/>
  <c r="L7" i="3"/>
  <c r="M7" i="3" s="1"/>
  <c r="L8" i="3"/>
  <c r="M8" i="3" s="1"/>
  <c r="L9" i="3"/>
  <c r="M9" i="3" s="1"/>
  <c r="K10" i="3"/>
  <c r="L10" i="3"/>
  <c r="L11" i="3"/>
  <c r="M11" i="3" s="1"/>
  <c r="L12" i="3"/>
  <c r="M12" i="3" s="1"/>
  <c r="L13" i="3"/>
  <c r="M13" i="3" s="1"/>
  <c r="K14" i="3"/>
  <c r="L14" i="3"/>
  <c r="K15" i="3"/>
  <c r="L15" i="3"/>
  <c r="K16" i="3"/>
  <c r="L16" i="3"/>
  <c r="K17" i="3"/>
  <c r="L17" i="3"/>
  <c r="K18" i="3"/>
  <c r="L18" i="3"/>
  <c r="K19" i="3"/>
  <c r="L19" i="3"/>
  <c r="K20" i="3"/>
  <c r="L20" i="3"/>
  <c r="K21" i="3"/>
  <c r="L21" i="3"/>
  <c r="K22" i="3"/>
  <c r="L22" i="3"/>
  <c r="K23" i="3"/>
  <c r="L23" i="3"/>
  <c r="K24" i="3"/>
  <c r="L24" i="3"/>
  <c r="K25" i="3"/>
  <c r="L25" i="3"/>
  <c r="K26" i="3"/>
  <c r="L26" i="3"/>
  <c r="K27" i="3"/>
  <c r="L27" i="3"/>
  <c r="K28" i="3"/>
  <c r="M28" i="3" s="1"/>
  <c r="L28" i="3"/>
  <c r="K29" i="3"/>
  <c r="L29" i="3"/>
  <c r="K30" i="3"/>
  <c r="L30" i="3"/>
  <c r="K31" i="3"/>
  <c r="L31" i="3"/>
  <c r="K32" i="3"/>
  <c r="M32" i="3" s="1"/>
  <c r="L32" i="3"/>
  <c r="L33" i="3"/>
  <c r="M33" i="3" s="1"/>
  <c r="K34" i="3"/>
  <c r="L34" i="3"/>
  <c r="L35" i="3"/>
  <c r="M35" i="3" s="1"/>
  <c r="L36" i="3"/>
  <c r="M36" i="3" s="1"/>
  <c r="L37" i="3"/>
  <c r="M37" i="3" s="1"/>
  <c r="L38" i="3"/>
  <c r="M38" i="3" s="1"/>
  <c r="L39" i="3"/>
  <c r="M39" i="3" s="1"/>
  <c r="L40" i="3"/>
  <c r="M40" i="3" s="1"/>
  <c r="K41" i="3"/>
  <c r="L41" i="3"/>
  <c r="L42" i="3"/>
  <c r="M42" i="3" s="1"/>
  <c r="L43" i="3"/>
  <c r="M43" i="3" s="1"/>
  <c r="L44" i="3"/>
  <c r="M44" i="3" s="1"/>
  <c r="L45" i="3"/>
  <c r="M45" i="3" s="1"/>
  <c r="K46" i="3"/>
  <c r="L46" i="3"/>
  <c r="L47" i="3"/>
  <c r="M47" i="3" s="1"/>
  <c r="K48" i="3"/>
  <c r="L48" i="3"/>
  <c r="L49" i="3"/>
  <c r="M49" i="3" s="1"/>
  <c r="L50" i="3"/>
  <c r="M50" i="3" s="1"/>
  <c r="L51" i="3"/>
  <c r="M51" i="3" s="1"/>
  <c r="L52" i="3"/>
  <c r="M52" i="3" s="1"/>
  <c r="L53" i="3"/>
  <c r="M53" i="3" s="1"/>
  <c r="M54" i="3"/>
  <c r="L54" i="3"/>
  <c r="L55" i="3"/>
  <c r="M55" i="3" s="1"/>
  <c r="L56" i="3"/>
  <c r="M56" i="3" s="1"/>
  <c r="L57" i="3"/>
  <c r="M57" i="3" s="1"/>
  <c r="K58" i="3"/>
  <c r="L58" i="3"/>
  <c r="L59" i="3"/>
  <c r="M59" i="3" s="1"/>
  <c r="L60" i="3"/>
  <c r="M60" i="3" s="1"/>
  <c r="L61" i="3"/>
  <c r="M61" i="3" s="1"/>
  <c r="L4" i="3"/>
  <c r="M4" i="3"/>
  <c r="M21" i="2"/>
  <c r="M59" i="2"/>
  <c r="M91" i="2"/>
  <c r="M27" i="2"/>
  <c r="M35" i="2"/>
  <c r="M51" i="2"/>
  <c r="M103" i="2"/>
  <c r="M119" i="2"/>
  <c r="M127" i="2"/>
  <c r="M135" i="2"/>
  <c r="M57" i="1"/>
  <c r="M60" i="1"/>
  <c r="M89" i="1"/>
  <c r="M99" i="1"/>
  <c r="M76" i="1"/>
  <c r="M49" i="1"/>
  <c r="M45" i="1"/>
  <c r="M35" i="1"/>
  <c r="M36" i="1"/>
  <c r="M47" i="1"/>
  <c r="M48" i="1"/>
  <c r="M50" i="1"/>
  <c r="M51" i="1"/>
  <c r="M52" i="1"/>
  <c r="M73" i="1"/>
  <c r="M16" i="1"/>
  <c r="M17" i="1"/>
  <c r="M27" i="1"/>
  <c r="M77" i="1"/>
  <c r="M21" i="1"/>
  <c r="M22" i="1"/>
  <c r="M46" i="1"/>
  <c r="M40" i="1"/>
  <c r="M23" i="1"/>
  <c r="M39" i="1"/>
  <c r="M94" i="1"/>
  <c r="M90" i="1"/>
  <c r="M93" i="1"/>
  <c r="M92" i="1"/>
  <c r="M15" i="1"/>
  <c r="M83" i="1"/>
  <c r="M61" i="1"/>
  <c r="M44" i="1"/>
  <c r="M81" i="1"/>
  <c r="M84" i="1"/>
  <c r="M85" i="1"/>
  <c r="M25" i="1"/>
  <c r="M26" i="1"/>
  <c r="M43" i="1"/>
  <c r="M19" i="1"/>
  <c r="M20" i="1"/>
  <c r="M97" i="1"/>
  <c r="M64" i="1"/>
  <c r="M98" i="1"/>
  <c r="M62" i="1"/>
  <c r="M80" i="1"/>
  <c r="M95" i="1"/>
  <c r="M96" i="1"/>
  <c r="M56" i="1"/>
  <c r="M12" i="1"/>
  <c r="M79" i="1"/>
  <c r="M53" i="1"/>
  <c r="M54" i="1"/>
  <c r="M13" i="1"/>
  <c r="M14" i="1"/>
  <c r="M78" i="1"/>
  <c r="M75" i="1"/>
  <c r="M91" i="1"/>
  <c r="M59" i="1"/>
  <c r="M72" i="1"/>
  <c r="M71" i="1"/>
  <c r="M38" i="1"/>
  <c r="M63" i="1"/>
  <c r="M24" i="1"/>
  <c r="M41" i="1"/>
  <c r="M42" i="1"/>
  <c r="M68" i="1"/>
  <c r="M69" i="1"/>
  <c r="M86" i="1"/>
  <c r="M29" i="1"/>
  <c r="M82" i="1"/>
  <c r="M67" i="1"/>
  <c r="M66" i="1"/>
  <c r="M65" i="1"/>
  <c r="M70" i="1"/>
  <c r="M88" i="1"/>
  <c r="M87" i="1"/>
  <c r="M34" i="1"/>
  <c r="M37" i="1"/>
  <c r="M74" i="1"/>
  <c r="M58" i="1"/>
  <c r="M31" i="1"/>
  <c r="M33" i="1"/>
  <c r="M18" i="1"/>
  <c r="M28" i="1"/>
  <c r="M32" i="1"/>
  <c r="M30" i="1"/>
  <c r="M55" i="1"/>
  <c r="L97" i="6" l="1"/>
  <c r="B5" i="1" s="1"/>
  <c r="M23" i="3"/>
  <c r="M31" i="3"/>
  <c r="M19" i="3"/>
  <c r="M46" i="3"/>
  <c r="M27" i="3"/>
  <c r="M20" i="3"/>
  <c r="M58" i="3"/>
  <c r="M29" i="3"/>
  <c r="M21" i="3"/>
  <c r="M41" i="3"/>
  <c r="M53" i="2"/>
  <c r="M149" i="2"/>
  <c r="M162" i="2"/>
  <c r="M4" i="2"/>
  <c r="M79" i="2"/>
  <c r="M47" i="2"/>
  <c r="M39" i="2"/>
  <c r="M15" i="2"/>
  <c r="M130" i="2"/>
  <c r="M98" i="2"/>
  <c r="M136" i="2"/>
  <c r="M66" i="2"/>
  <c r="M87" i="2"/>
  <c r="M63" i="2"/>
  <c r="M23" i="2"/>
  <c r="M104" i="2"/>
  <c r="M34" i="2"/>
  <c r="M71" i="2"/>
  <c r="M55" i="2"/>
  <c r="M31" i="2"/>
  <c r="M163" i="2"/>
  <c r="M147" i="2"/>
  <c r="M139" i="2"/>
  <c r="M131" i="2"/>
  <c r="M115" i="2"/>
  <c r="M107" i="2"/>
  <c r="M99" i="2"/>
  <c r="M83" i="2"/>
  <c r="M75" i="2"/>
  <c r="M67" i="2"/>
  <c r="M72" i="2"/>
  <c r="M40" i="2"/>
  <c r="M161" i="2"/>
  <c r="M148" i="2"/>
  <c r="M142" i="2"/>
  <c r="M129" i="2"/>
  <c r="M116" i="2"/>
  <c r="M110" i="2"/>
  <c r="M97" i="2"/>
  <c r="M84" i="2"/>
  <c r="M78" i="2"/>
  <c r="M65" i="2"/>
  <c r="M52" i="2"/>
  <c r="M46" i="2"/>
  <c r="M33" i="2"/>
  <c r="M20" i="2"/>
  <c r="M14" i="2"/>
  <c r="M160" i="2"/>
  <c r="M154" i="2"/>
  <c r="M141" i="2"/>
  <c r="M128" i="2"/>
  <c r="M122" i="2"/>
  <c r="M109" i="2"/>
  <c r="M96" i="2"/>
  <c r="M90" i="2"/>
  <c r="M77" i="2"/>
  <c r="M64" i="2"/>
  <c r="M58" i="2"/>
  <c r="M45" i="2"/>
  <c r="M32" i="2"/>
  <c r="M26" i="2"/>
  <c r="M13" i="2"/>
  <c r="M166" i="2"/>
  <c r="M153" i="2"/>
  <c r="M140" i="2"/>
  <c r="M134" i="2"/>
  <c r="M121" i="2"/>
  <c r="M108" i="2"/>
  <c r="M102" i="2"/>
  <c r="M89" i="2"/>
  <c r="M76" i="2"/>
  <c r="M70" i="2"/>
  <c r="M57" i="2"/>
  <c r="M44" i="2"/>
  <c r="M38" i="2"/>
  <c r="M25" i="2"/>
  <c r="M12" i="2"/>
  <c r="M6" i="2"/>
  <c r="M165" i="2"/>
  <c r="M152" i="2"/>
  <c r="M146" i="2"/>
  <c r="M133" i="2"/>
  <c r="M120" i="2"/>
  <c r="M114" i="2"/>
  <c r="M101" i="2"/>
  <c r="M88" i="2"/>
  <c r="M82" i="2"/>
  <c r="M69" i="2"/>
  <c r="M56" i="2"/>
  <c r="M50" i="2"/>
  <c r="M37" i="2"/>
  <c r="M24" i="2"/>
  <c r="M18" i="2"/>
  <c r="M5" i="2"/>
  <c r="M164" i="2"/>
  <c r="M158" i="2"/>
  <c r="M145" i="2"/>
  <c r="M132" i="2"/>
  <c r="M126" i="2"/>
  <c r="M113" i="2"/>
  <c r="M100" i="2"/>
  <c r="M94" i="2"/>
  <c r="M81" i="2"/>
  <c r="M68" i="2"/>
  <c r="M62" i="2"/>
  <c r="M49" i="2"/>
  <c r="M36" i="2"/>
  <c r="M30" i="2"/>
  <c r="M17" i="2"/>
  <c r="M157" i="2"/>
  <c r="M144" i="2"/>
  <c r="M138" i="2"/>
  <c r="M125" i="2"/>
  <c r="M112" i="2"/>
  <c r="M106" i="2"/>
  <c r="M93" i="2"/>
  <c r="M80" i="2"/>
  <c r="M74" i="2"/>
  <c r="M61" i="2"/>
  <c r="M48" i="2"/>
  <c r="M42" i="2"/>
  <c r="M29" i="2"/>
  <c r="M16" i="2"/>
  <c r="M10" i="2"/>
  <c r="M156" i="2"/>
  <c r="M150" i="2"/>
  <c r="M137" i="2"/>
  <c r="M124" i="2"/>
  <c r="M118" i="2"/>
  <c r="M105" i="2"/>
  <c r="M92" i="2"/>
  <c r="M86" i="2"/>
  <c r="M73" i="2"/>
  <c r="M60" i="2"/>
  <c r="M54" i="2"/>
  <c r="M41" i="2"/>
  <c r="M28" i="2"/>
  <c r="M22" i="2"/>
  <c r="M9" i="2"/>
  <c r="M48" i="3"/>
  <c r="M34" i="3"/>
  <c r="M30" i="3"/>
  <c r="M26" i="3"/>
  <c r="M22" i="3"/>
  <c r="M18" i="3"/>
  <c r="M14" i="3"/>
  <c r="M25" i="3"/>
  <c r="M17" i="3"/>
  <c r="M24" i="3"/>
  <c r="M16" i="3"/>
  <c r="M15" i="3"/>
  <c r="M10" i="3"/>
  <c r="L57" i="1" l="1"/>
  <c r="N57" i="1" s="1"/>
  <c r="L60" i="1"/>
  <c r="N60" i="1" s="1"/>
  <c r="L89" i="1"/>
  <c r="N89" i="1" s="1"/>
  <c r="L99" i="1"/>
  <c r="N99" i="1" s="1"/>
  <c r="L76" i="1"/>
  <c r="N76" i="1" s="1"/>
  <c r="L49" i="1"/>
  <c r="N49" i="1" s="1"/>
  <c r="L45" i="1"/>
  <c r="N45" i="1" s="1"/>
  <c r="L35" i="1"/>
  <c r="N35" i="1" s="1"/>
  <c r="L36" i="1"/>
  <c r="N36" i="1" s="1"/>
  <c r="L47" i="1"/>
  <c r="N47" i="1" s="1"/>
  <c r="L48" i="1"/>
  <c r="N48" i="1" s="1"/>
  <c r="L50" i="1"/>
  <c r="N50" i="1" s="1"/>
  <c r="L51" i="1"/>
  <c r="N51" i="1" s="1"/>
  <c r="L52" i="1"/>
  <c r="N52" i="1" s="1"/>
  <c r="L73" i="1"/>
  <c r="N73" i="1" s="1"/>
  <c r="L16" i="1"/>
  <c r="N16" i="1" s="1"/>
  <c r="L17" i="1"/>
  <c r="N17" i="1" s="1"/>
  <c r="L27" i="1"/>
  <c r="N27" i="1" s="1"/>
  <c r="L77" i="1"/>
  <c r="N77" i="1" s="1"/>
  <c r="L21" i="1"/>
  <c r="N21" i="1" s="1"/>
  <c r="L22" i="1"/>
  <c r="N22" i="1" s="1"/>
  <c r="L46" i="1"/>
  <c r="N46" i="1" s="1"/>
  <c r="L40" i="1"/>
  <c r="N40" i="1" s="1"/>
  <c r="L23" i="1"/>
  <c r="N23" i="1" s="1"/>
  <c r="L39" i="1"/>
  <c r="N39" i="1" s="1"/>
  <c r="L94" i="1"/>
  <c r="N94" i="1" s="1"/>
  <c r="L90" i="1"/>
  <c r="N90" i="1" s="1"/>
  <c r="L93" i="1"/>
  <c r="N93" i="1" s="1"/>
  <c r="L92" i="1"/>
  <c r="N92" i="1" s="1"/>
  <c r="L15" i="1"/>
  <c r="N15" i="1" s="1"/>
  <c r="L83" i="1"/>
  <c r="N83" i="1" s="1"/>
  <c r="L61" i="1"/>
  <c r="N61" i="1" s="1"/>
  <c r="L44" i="1"/>
  <c r="N44" i="1" s="1"/>
  <c r="L81" i="1"/>
  <c r="N81" i="1" s="1"/>
  <c r="L84" i="1"/>
  <c r="N84" i="1" s="1"/>
  <c r="L85" i="1"/>
  <c r="N85" i="1" s="1"/>
  <c r="L25" i="1"/>
  <c r="N25" i="1" s="1"/>
  <c r="L26" i="1"/>
  <c r="N26" i="1" s="1"/>
  <c r="L43" i="1"/>
  <c r="N43" i="1" s="1"/>
  <c r="L19" i="1"/>
  <c r="N19" i="1" s="1"/>
  <c r="L20" i="1"/>
  <c r="N20" i="1" s="1"/>
  <c r="L97" i="1"/>
  <c r="N97" i="1" s="1"/>
  <c r="L64" i="1"/>
  <c r="N64" i="1" s="1"/>
  <c r="L98" i="1"/>
  <c r="N98" i="1" s="1"/>
  <c r="L62" i="1"/>
  <c r="N62" i="1" s="1"/>
  <c r="L80" i="1"/>
  <c r="N80" i="1" s="1"/>
  <c r="L95" i="1"/>
  <c r="N95" i="1" s="1"/>
  <c r="L96" i="1"/>
  <c r="N96" i="1" s="1"/>
  <c r="L56" i="1"/>
  <c r="N56" i="1" s="1"/>
  <c r="L12" i="1"/>
  <c r="N12" i="1" s="1"/>
  <c r="L79" i="1"/>
  <c r="N79" i="1" s="1"/>
  <c r="L53" i="1"/>
  <c r="N53" i="1" s="1"/>
  <c r="L54" i="1"/>
  <c r="N54" i="1" s="1"/>
  <c r="L13" i="1"/>
  <c r="N13" i="1" s="1"/>
  <c r="L14" i="1"/>
  <c r="N14" i="1" s="1"/>
  <c r="L78" i="1"/>
  <c r="N78" i="1" s="1"/>
  <c r="L75" i="1"/>
  <c r="N75" i="1" s="1"/>
  <c r="L91" i="1"/>
  <c r="N91" i="1" s="1"/>
  <c r="L59" i="1"/>
  <c r="N59" i="1" s="1"/>
  <c r="L72" i="1"/>
  <c r="N72" i="1" s="1"/>
  <c r="L71" i="1"/>
  <c r="N71" i="1" s="1"/>
  <c r="L38" i="1"/>
  <c r="N38" i="1" s="1"/>
  <c r="L63" i="1"/>
  <c r="N63" i="1" s="1"/>
  <c r="L24" i="1"/>
  <c r="N24" i="1" s="1"/>
  <c r="L41" i="1"/>
  <c r="N41" i="1" s="1"/>
  <c r="L42" i="1"/>
  <c r="N42" i="1" s="1"/>
  <c r="L68" i="1"/>
  <c r="N68" i="1" s="1"/>
  <c r="L69" i="1"/>
  <c r="N69" i="1" s="1"/>
  <c r="L86" i="1"/>
  <c r="N86" i="1" s="1"/>
  <c r="L29" i="1"/>
  <c r="N29" i="1" s="1"/>
  <c r="L82" i="1"/>
  <c r="N82" i="1" s="1"/>
  <c r="L67" i="1"/>
  <c r="N67" i="1" s="1"/>
  <c r="L66" i="1"/>
  <c r="N66" i="1" s="1"/>
  <c r="L65" i="1"/>
  <c r="N65" i="1" s="1"/>
  <c r="L70" i="1"/>
  <c r="N70" i="1" s="1"/>
  <c r="L88" i="1"/>
  <c r="N88" i="1" s="1"/>
  <c r="L87" i="1"/>
  <c r="N87" i="1" s="1"/>
  <c r="L34" i="1"/>
  <c r="N34" i="1" s="1"/>
  <c r="L37" i="1"/>
  <c r="N37" i="1" s="1"/>
  <c r="L74" i="1"/>
  <c r="N74" i="1" s="1"/>
  <c r="L58" i="1"/>
  <c r="N58" i="1" s="1"/>
  <c r="L31" i="1"/>
  <c r="N31" i="1" s="1"/>
  <c r="L33" i="1"/>
  <c r="N33" i="1" s="1"/>
  <c r="L18" i="1"/>
  <c r="N18" i="1" s="1"/>
  <c r="L28" i="1"/>
  <c r="N28" i="1" s="1"/>
  <c r="L32" i="1"/>
  <c r="N32" i="1" s="1"/>
  <c r="L30" i="1"/>
  <c r="N30" i="1" s="1"/>
  <c r="L55" i="1"/>
  <c r="N55" i="1" l="1"/>
  <c r="E49" i="3"/>
  <c r="B8" i="1" l="1"/>
</calcChain>
</file>

<file path=xl/sharedStrings.xml><?xml version="1.0" encoding="utf-8"?>
<sst xmlns="http://schemas.openxmlformats.org/spreadsheetml/2006/main" count="2475" uniqueCount="1033">
  <si>
    <t>DATA FOR CONTRACT REGISTER</t>
  </si>
  <si>
    <t>Procurement / DPS reference</t>
  </si>
  <si>
    <t>Route no.</t>
  </si>
  <si>
    <t>Route description</t>
  </si>
  <si>
    <t xml:space="preserve">School(s) </t>
  </si>
  <si>
    <t>Annual value</t>
  </si>
  <si>
    <t>Supplier name</t>
  </si>
  <si>
    <t>Start date</t>
  </si>
  <si>
    <t>End date</t>
  </si>
  <si>
    <t>End date with extension</t>
  </si>
  <si>
    <t>HC/PTRANS/DPS2020</t>
  </si>
  <si>
    <t>Thurso High School</t>
  </si>
  <si>
    <t>4701/3/G</t>
  </si>
  <si>
    <t>Invergordon, Kildary</t>
  </si>
  <si>
    <t>Craighill Primary</t>
  </si>
  <si>
    <t>Alan's Taxis</t>
  </si>
  <si>
    <t>4504/1</t>
  </si>
  <si>
    <t>Kiltearn PS - Evanton, Swordale (Safety)</t>
  </si>
  <si>
    <t>Kiltearn Primary</t>
  </si>
  <si>
    <t>C&amp;E Taxis</t>
  </si>
  <si>
    <t>8206/1/ASN</t>
  </si>
  <si>
    <t>Lochinver - Ullapool High School</t>
  </si>
  <si>
    <t>Ullapool High School</t>
  </si>
  <si>
    <t>4600/4/ASN</t>
  </si>
  <si>
    <t>Travis Muprhy - Invergordon</t>
  </si>
  <si>
    <t>Invergordon Academy</t>
  </si>
  <si>
    <t>9300/10/ASN</t>
  </si>
  <si>
    <t>Willow bank</t>
  </si>
  <si>
    <t>Wick High school</t>
  </si>
  <si>
    <t>Caithness Rural Transport</t>
  </si>
  <si>
    <t>4709/2/ASN</t>
  </si>
  <si>
    <t>St Duthus / Craighill PS - Golspie, Rogart, Dornoch</t>
  </si>
  <si>
    <t>St Duthus/Craighill</t>
  </si>
  <si>
    <t>Cameron Minibus Services</t>
  </si>
  <si>
    <t>4705/1</t>
  </si>
  <si>
    <t>Hilton of Cadboll PS - (School catchment)</t>
  </si>
  <si>
    <t>Hilton of Cadboll Primary</t>
  </si>
  <si>
    <t>9103/1</t>
  </si>
  <si>
    <t>Helmsdale Primary/Golspie High school FeederKinbrace to Helmsdale to meet bus for Golspie High, then Helmsdale Catchment including Loth and Portgower to Helmsdale Primary</t>
  </si>
  <si>
    <t>Helmsdale Primary/Golspie Feeder</t>
  </si>
  <si>
    <t>4702/1</t>
  </si>
  <si>
    <t>Edderton PS - Dornoch Bridge Inn, Meikle Ferry</t>
  </si>
  <si>
    <t>Edderton Primary</t>
  </si>
  <si>
    <t>4704/1</t>
  </si>
  <si>
    <t xml:space="preserve">Hill of Fearn PS - (School catchment) </t>
  </si>
  <si>
    <t>Hill of Fearn</t>
  </si>
  <si>
    <t>4706/1</t>
  </si>
  <si>
    <t>Inver PS - Arboll, Newton (School catchment)</t>
  </si>
  <si>
    <t>Inver PS</t>
  </si>
  <si>
    <t>4709/15/ASN</t>
  </si>
  <si>
    <t>Shinness - St Duthus</t>
  </si>
  <si>
    <t>St Duthus</t>
  </si>
  <si>
    <t>4501/1</t>
  </si>
  <si>
    <t>Ardross PS (School Catchment)</t>
  </si>
  <si>
    <t>4701/6/G</t>
  </si>
  <si>
    <t xml:space="preserve">Craighill PS  - Bonar Bridge, Edderton, Gledfield </t>
  </si>
  <si>
    <t>4709/19/ASN</t>
  </si>
  <si>
    <t>St Duthus- Rogart</t>
  </si>
  <si>
    <t>9101/1</t>
  </si>
  <si>
    <t>Brora PS - West Clyne, Doll, Dalchalm, Gordonbush, Brora (safety)</t>
  </si>
  <si>
    <t>Brora Primary</t>
  </si>
  <si>
    <t>4700/2/F</t>
  </si>
  <si>
    <t>Gledfield PS -  Culrain to Ardgay to meet bus to Tain, then  Amat, Dounie and Culrain for Gledfield Primary</t>
  </si>
  <si>
    <t>Gledfield Primary</t>
  </si>
  <si>
    <t>9100/11/ASN</t>
  </si>
  <si>
    <t>Brora to Golspie High school ASN</t>
  </si>
  <si>
    <t>9100/1</t>
  </si>
  <si>
    <t>GHS - Kinbrace, Helmsdale, Brora, Gordonbush and Doll</t>
  </si>
  <si>
    <t>Golspie High School</t>
  </si>
  <si>
    <t>8200/2</t>
  </si>
  <si>
    <t>Ullapool HS/PS - Badralloch Ferry meets 8200/1 (61) at Braemore junction</t>
  </si>
  <si>
    <t>Coast to Coast / James Mackenzie</t>
  </si>
  <si>
    <t>8202/1</t>
  </si>
  <si>
    <t xml:space="preserve">Ullapool  PS -Badluarach, Badrallach road end (A832) Dundonnell, Camusnagaul to meet Service bus </t>
  </si>
  <si>
    <t xml:space="preserve">Ullapool  PS/HS </t>
  </si>
  <si>
    <t xml:space="preserve">Ullapool HS / PS - Loggie, Ardindrean, Inverbroom </t>
  </si>
  <si>
    <t>Ullapool High/PS</t>
  </si>
  <si>
    <t>D&amp;E Coaches</t>
  </si>
  <si>
    <t xml:space="preserve">8200/1 </t>
  </si>
  <si>
    <t>Ullapool HS / PS - Badcaul, Dundonnell, Braemore, Lochbroom, Inverbroom, Leckmelm</t>
  </si>
  <si>
    <t>8201/1</t>
  </si>
  <si>
    <t>Altandhu, Bairbuie</t>
  </si>
  <si>
    <t>Achiltibuie Primary School</t>
  </si>
  <si>
    <t>David J. MacKenzie</t>
  </si>
  <si>
    <t>9200/4</t>
  </si>
  <si>
    <t>Thurso High School/Mount pleasant "Thurso High School Via Haimer (Mount Pleasant Road), Tister (B874), Shalmstry (A9) 
 - Primary pupils are all in Weydale area"</t>
  </si>
  <si>
    <t>Thurso High/Mount Pleasant Primary</t>
  </si>
  <si>
    <t>Dunnetts Transport</t>
  </si>
  <si>
    <t>9306/1</t>
  </si>
  <si>
    <t>Lybster PS (School catchment)</t>
  </si>
  <si>
    <t>Lybster Primary</t>
  </si>
  <si>
    <t>9203/1</t>
  </si>
  <si>
    <t>Halkirk PS - Westerdale, Mybster, Spittal, Georgemas, Clayock, Swordale</t>
  </si>
  <si>
    <t>Halkrik Primary</t>
  </si>
  <si>
    <t>9200/5/A</t>
  </si>
  <si>
    <t xml:space="preserve">Thurso high school - Reay (A836) (catchment boundary) to Thurso High School via Reay, Dounreay, Pennyland Primary
</t>
  </si>
  <si>
    <t>Thurso High/Pennyland Primary</t>
  </si>
  <si>
    <t>9200/6/B</t>
  </si>
  <si>
    <t>Thurso High School/Pennyland</t>
  </si>
  <si>
    <t>Thurso HS / Pennyland PS -Achvarasdale to Thurso High School Via Janetstown, Pennyland Primary</t>
  </si>
  <si>
    <t>9200/7</t>
  </si>
  <si>
    <t>Thurso HS - Broubster, Achavrole, Scotscalder, Calder, Glengolly</t>
  </si>
  <si>
    <t>Thurso HS</t>
  </si>
  <si>
    <t>9201/1/B</t>
  </si>
  <si>
    <t xml:space="preserve">Castletown PS (School catchment) </t>
  </si>
  <si>
    <t>Castletown primary</t>
  </si>
  <si>
    <t>9203/2</t>
  </si>
  <si>
    <t>Halkirk PS -  Shurrery, Scotscalder, Calder</t>
  </si>
  <si>
    <t>9301/1</t>
  </si>
  <si>
    <t>Bower PS - (School catchment) and Feeder Stemster to Bower for Wick HS bus -Gillock to Bower for Wick High School bus, then Bower (School Catchment)</t>
  </si>
  <si>
    <t>Bower Primary</t>
  </si>
  <si>
    <t>9303/1</t>
  </si>
  <si>
    <t>Wick HS Feeder / Dunbeath PS - (School Catchment)</t>
  </si>
  <si>
    <t>Wick High School/Dunbeath Primary</t>
  </si>
  <si>
    <t>9205/4/GME</t>
  </si>
  <si>
    <t>Mount Pleasant (GME)</t>
  </si>
  <si>
    <t xml:space="preserve">Mount pleasant </t>
  </si>
  <si>
    <t>9306/1-Live Mileage</t>
  </si>
  <si>
    <t>9310/1</t>
  </si>
  <si>
    <t xml:space="preserve">Thrumster PS - Ulbster, South Yarrows </t>
  </si>
  <si>
    <t>Thrumpter primary</t>
  </si>
  <si>
    <t>9311/1/D</t>
  </si>
  <si>
    <t>Watten PS -Houstry and North Watten to either Watten or B876 for Wick HS bus, then Watten Primary School catchment</t>
  </si>
  <si>
    <t>Watten Primary</t>
  </si>
  <si>
    <t>9206/3/ASN</t>
  </si>
  <si>
    <t>Iron side + Mount pleasant to castletown Primary</t>
  </si>
  <si>
    <t>Mount pleasant/Castletown Primary</t>
  </si>
  <si>
    <t>9306/9/ASN</t>
  </si>
  <si>
    <t>74 Iron Side to Thurso High School</t>
  </si>
  <si>
    <t>9300/9/ASN</t>
  </si>
  <si>
    <t>Thorfin place - Thurso High school</t>
  </si>
  <si>
    <t>Thurso High school</t>
  </si>
  <si>
    <t>4600/1</t>
  </si>
  <si>
    <t xml:space="preserve">Invergordon Ac -Arabella Newmore, Mossfield, Delny </t>
  </si>
  <si>
    <t>Invergordon academy</t>
  </si>
  <si>
    <t>Easter Ross Coaches</t>
  </si>
  <si>
    <t>4600/2</t>
  </si>
  <si>
    <t xml:space="preserve">Invergordon Ac- Kildary, Milton Tarbat, Barbaraville, Saltburn </t>
  </si>
  <si>
    <t>4500/1</t>
  </si>
  <si>
    <t>Alness Ac - Evanton, Alness - Commercial Service Tain / Inverness</t>
  </si>
  <si>
    <t>Alness Academy</t>
  </si>
  <si>
    <t>4500/4</t>
  </si>
  <si>
    <t>Alness Ac - Stittenham, Strathrusdale, Dublin, Dalnavie, Achandunie, Moultavie</t>
  </si>
  <si>
    <t>4700/1</t>
  </si>
  <si>
    <t>Tain RA / Craighill PS / Knockbreck PS - Invergordon Scotsburn-Lamington-Logiehill-Heathmount Wood-Tain (PURPLE)</t>
  </si>
  <si>
    <t>Tain Royal Academy/Craighill primary/Knockbreak primary</t>
  </si>
  <si>
    <t>4709/16/ASN</t>
  </si>
  <si>
    <t>St Duthus - Fearn, Balintore, Tain</t>
  </si>
  <si>
    <t>8200/5/F</t>
  </si>
  <si>
    <t>Ullapool HS - Drumbeg to meet 809 at Newton</t>
  </si>
  <si>
    <t>Ullapool HS</t>
  </si>
  <si>
    <t>H.J. MacDonald / Harvey MacDonald</t>
  </si>
  <si>
    <t>8100/5/F</t>
  </si>
  <si>
    <t>Kinlochbervie HS / PS - Achfary  to meet 8100/2 at Laxford Bridge</t>
  </si>
  <si>
    <t>KLB High school/Primary</t>
  </si>
  <si>
    <t>8104/1</t>
  </si>
  <si>
    <t>Scourie PS - Kylestrome, Kylesku, Eddrachillis</t>
  </si>
  <si>
    <t>Scourie PS</t>
  </si>
  <si>
    <t>8104/2</t>
  </si>
  <si>
    <t xml:space="preserve">Scourie PS - A838) Merkland Lodge (school boundary) </t>
  </si>
  <si>
    <t>8003/1</t>
  </si>
  <si>
    <t xml:space="preserve">Farr HS / Melvich PS - Forsinard to Melvich PS to meet bus to Farr HS bus (TDB 800) </t>
  </si>
  <si>
    <t>Farr high school/Melvich Primary</t>
  </si>
  <si>
    <t>Harbour Taxis</t>
  </si>
  <si>
    <t>8003/2</t>
  </si>
  <si>
    <t xml:space="preserve">Melvich PS - Armadale, Strathy </t>
  </si>
  <si>
    <t>Melvich primary school</t>
  </si>
  <si>
    <t>9302/1</t>
  </si>
  <si>
    <t xml:space="preserve">Canisbay PS (School catchment) </t>
  </si>
  <si>
    <t>Canisbay Primary</t>
  </si>
  <si>
    <t>Harrold's Coaches</t>
  </si>
  <si>
    <t>9100/7/F</t>
  </si>
  <si>
    <t>Golspie HS / Lairg PS - Shinness, Achnairn  to meet 906(66) at Lairg Bus park then PS run</t>
  </si>
  <si>
    <t>Golspie HS/Lairg Primary</t>
  </si>
  <si>
    <t>Munros Private Hire Ltd</t>
  </si>
  <si>
    <t>9100/3/F</t>
  </si>
  <si>
    <t>Rosehall Primary/ Golspie High school - Rosehall, Altass, Gruids to meet High School Bus in Lairg, then Rosehall Primary Catchment</t>
  </si>
  <si>
    <t>Rosehall Primary/Golspie high school Feeder</t>
  </si>
  <si>
    <t>9200/9/ASN</t>
  </si>
  <si>
    <t>Thurso HS - Farr</t>
  </si>
  <si>
    <t>Ormlie &amp; Violet's Taxis</t>
  </si>
  <si>
    <t>9202/1</t>
  </si>
  <si>
    <t>Crossroads PS (School catchment)</t>
  </si>
  <si>
    <t>Crossroads Primary</t>
  </si>
  <si>
    <t>9200/2/F</t>
  </si>
  <si>
    <t>Thurso High school Feeder -Greenland (unclassified) To Castletown(A836) Via Reaster (unclassifed) and Lochside (B876)</t>
  </si>
  <si>
    <t>Thurso</t>
  </si>
  <si>
    <t>9100/9/ASN</t>
  </si>
  <si>
    <t>Rogart to Golspie High school and Dunrobin Farm to Rogart Primary</t>
  </si>
  <si>
    <t>Rogart/Golspie High school</t>
  </si>
  <si>
    <t>Robert (Bob) Matheson</t>
  </si>
  <si>
    <t>9106/2</t>
  </si>
  <si>
    <t>Rogart PS - Pittentrail, Breachadh  (Safety)</t>
  </si>
  <si>
    <t>Rogart Primary</t>
  </si>
  <si>
    <t>9100/10/ASN</t>
  </si>
  <si>
    <t>Rogart - Golspie</t>
  </si>
  <si>
    <t>8200/4/F</t>
  </si>
  <si>
    <t>Scoraig Ferry</t>
  </si>
  <si>
    <t>Ullapool High</t>
  </si>
  <si>
    <t>Scoraig Sea Taxis - R.B. Burstall (L.F. Burstall)</t>
  </si>
  <si>
    <t>8004/3</t>
  </si>
  <si>
    <t xml:space="preserve">Tongue PS - Talmine </t>
  </si>
  <si>
    <t xml:space="preserve">Tongue Primary </t>
  </si>
  <si>
    <t>The Durness Bus Ltd</t>
  </si>
  <si>
    <t>8004/5</t>
  </si>
  <si>
    <t xml:space="preserve">Tongue Primary - Scullomie Road end Bus stop  (A836 west to Tongue) </t>
  </si>
  <si>
    <t>Tongue Primary</t>
  </si>
  <si>
    <t>8100/3</t>
  </si>
  <si>
    <t>Durness, Rhiconich</t>
  </si>
  <si>
    <t>8000/3</t>
  </si>
  <si>
    <t>Farr HS / Farr PS - Strathnaver</t>
  </si>
  <si>
    <t>Farr High School/Farr Primary</t>
  </si>
  <si>
    <t>8000/6</t>
  </si>
  <si>
    <t>Skerray - Borgie</t>
  </si>
  <si>
    <t>Farr High School/Primary</t>
  </si>
  <si>
    <t>8100/2</t>
  </si>
  <si>
    <t>Kinlochbervie HS - Badnabay, Laxford, Scourie, Rhiconich, Badcall, Inchard</t>
  </si>
  <si>
    <t>9000/6</t>
  </si>
  <si>
    <t xml:space="preserve">Dornoch Ac /  PS - Embo, Skelbo, Hilton </t>
  </si>
  <si>
    <t>Dornoch AC/PS</t>
  </si>
  <si>
    <t>W.D. Mackay</t>
  </si>
  <si>
    <t>9000/5</t>
  </si>
  <si>
    <t>Dornoch Academy/Primary - Mound, Skelbo road end, Birichen loop, Evelix, Camore</t>
  </si>
  <si>
    <t>9001/2</t>
  </si>
  <si>
    <t>Bonar Bridge - Migdale Area</t>
  </si>
  <si>
    <t>Bonar Bridge</t>
  </si>
  <si>
    <t>4701/4/G</t>
  </si>
  <si>
    <t xml:space="preserve">Craighill PS - Badninish, Fleuchary, Dornoch </t>
  </si>
  <si>
    <t>Craighill PS</t>
  </si>
  <si>
    <t>9000/7</t>
  </si>
  <si>
    <t>Dornoch Ac / PS - Spinningdale, Clashmore, Skibo, Ospisdale (PM PS)</t>
  </si>
  <si>
    <t>9001/6</t>
  </si>
  <si>
    <t>Dornoch A /Bonar Bridge Primary- Migdale to meet  901 (167) Bonar</t>
  </si>
  <si>
    <t>Dornoch Academy feeder</t>
  </si>
  <si>
    <t>Procurement/DPS reference</t>
  </si>
  <si>
    <t>2101/1</t>
  </si>
  <si>
    <t>Insh - Alvie Primary</t>
  </si>
  <si>
    <t>Alvie Primary</t>
  </si>
  <si>
    <t>Aviemore Taxis</t>
  </si>
  <si>
    <t>2101/2</t>
  </si>
  <si>
    <t>Dalraddy - Alvie Primary</t>
  </si>
  <si>
    <t>2106/2g</t>
  </si>
  <si>
    <t>Kingussie High ASG - Newtonmore Primary</t>
  </si>
  <si>
    <t>Newtonmore Primary</t>
  </si>
  <si>
    <t>Bremners of Aviemore</t>
  </si>
  <si>
    <t>4100/22g</t>
  </si>
  <si>
    <t>Duncanston - Dingwall Academy</t>
  </si>
  <si>
    <t>Dingwall Academy/Primary</t>
  </si>
  <si>
    <t>C &amp; E Taxis</t>
  </si>
  <si>
    <t>4100/32/ASN</t>
  </si>
  <si>
    <t>Alness and Evanton - Dingwall Academy</t>
  </si>
  <si>
    <t>Dingwall Academy</t>
  </si>
  <si>
    <t>4102/12/ASN</t>
  </si>
  <si>
    <t>Inverness - Dingwall Primary</t>
  </si>
  <si>
    <t>Dingwall Primary</t>
  </si>
  <si>
    <t>4102/3g</t>
  </si>
  <si>
    <t>Alness and Evanton - Dingwall Primary</t>
  </si>
  <si>
    <t>4103/1/ASN</t>
  </si>
  <si>
    <t>North Kessock - Ferintosh Primary</t>
  </si>
  <si>
    <t>Ferintosh Primary</t>
  </si>
  <si>
    <t>4103/2</t>
  </si>
  <si>
    <t>Dunvournie - Ferintosh Primary</t>
  </si>
  <si>
    <t>1003/1/ASN</t>
  </si>
  <si>
    <t>Millerton Avenue - Kinmylies Primary</t>
  </si>
  <si>
    <t>Kinmylies Primary</t>
  </si>
  <si>
    <t>City Taxis</t>
  </si>
  <si>
    <t>31/03/2031</t>
  </si>
  <si>
    <t>1200/1/ASN</t>
  </si>
  <si>
    <t>South Kessock - Inverness High</t>
  </si>
  <si>
    <t>Inverness High School</t>
  </si>
  <si>
    <t>1200/2/ASN</t>
  </si>
  <si>
    <t>31/03/2030</t>
  </si>
  <si>
    <t>1200/3/ASN</t>
  </si>
  <si>
    <t>Dalneigh - Inverness High</t>
  </si>
  <si>
    <t>1204/3/ASN</t>
  </si>
  <si>
    <t>Merkinch - Merkinch Primary</t>
  </si>
  <si>
    <t>Merkinch Primary</t>
  </si>
  <si>
    <t>1205/7</t>
  </si>
  <si>
    <t>Milton of Leys and Inshes - St Joseph's Primary</t>
  </si>
  <si>
    <t>St Joseph's Primary</t>
  </si>
  <si>
    <t>1300/23/ASN</t>
  </si>
  <si>
    <t>South Kessock - Inverness Royal Academy</t>
  </si>
  <si>
    <t>Inverness Royal Academy</t>
  </si>
  <si>
    <t>1300/24/ASN</t>
  </si>
  <si>
    <t>Drumnadrochit - Inverness Royal Academy</t>
  </si>
  <si>
    <t>1300/34/ASN</t>
  </si>
  <si>
    <t>Stratton - Inverness Royal Academy</t>
  </si>
  <si>
    <t>1300/36/ASN</t>
  </si>
  <si>
    <t>Kiltarlity - Inverness Royal Academy</t>
  </si>
  <si>
    <t>1306/2/ASN</t>
  </si>
  <si>
    <t>Hilton - Hilton Primary</t>
  </si>
  <si>
    <t>Hilton Primary</t>
  </si>
  <si>
    <t>n/a</t>
  </si>
  <si>
    <t>1400/7/ASN</t>
  </si>
  <si>
    <t>Milton of Leys and Hilton - Millburn Academy</t>
  </si>
  <si>
    <t>Millburn Academy</t>
  </si>
  <si>
    <t>1400/9/ASN</t>
  </si>
  <si>
    <t>Kinmylies and South Kessock - Millburn Academy</t>
  </si>
  <si>
    <t>1400/10ASN</t>
  </si>
  <si>
    <t>Culloden Area - Millburn Academy</t>
  </si>
  <si>
    <t>1400/34/ASN</t>
  </si>
  <si>
    <t>South Kessock - Millburn Academy</t>
  </si>
  <si>
    <t>1400/35/ASN</t>
  </si>
  <si>
    <t>Culloden - Millburn Academy</t>
  </si>
  <si>
    <t>1404/9/ASN</t>
  </si>
  <si>
    <t>Inshes - Inshes Primary</t>
  </si>
  <si>
    <t>Inshes Primary</t>
  </si>
  <si>
    <t>1404/14/ASN</t>
  </si>
  <si>
    <t>Castle Heather and Inshes - Inshes Primary</t>
  </si>
  <si>
    <t>1407/50/ASN</t>
  </si>
  <si>
    <t>Kinmylies - Drummond School</t>
  </si>
  <si>
    <t>Drummond School</t>
  </si>
  <si>
    <t>1407/80/ASN</t>
  </si>
  <si>
    <t>Culloden - Drummond School</t>
  </si>
  <si>
    <t>1407/81/ASN</t>
  </si>
  <si>
    <t>Bught - Drummond School</t>
  </si>
  <si>
    <t>2100/6/ASN</t>
  </si>
  <si>
    <t>Aviemore - Kingussie High</t>
  </si>
  <si>
    <t>Kingussie High School</t>
  </si>
  <si>
    <t>4102/2g</t>
  </si>
  <si>
    <t>Heights of Docharty - Dingwall Primary</t>
  </si>
  <si>
    <t>4201/2</t>
  </si>
  <si>
    <t>Bennetsfield - Avoch Primary</t>
  </si>
  <si>
    <t>Avoch Primary</t>
  </si>
  <si>
    <t>4205/2</t>
  </si>
  <si>
    <t>Croftnacreich - North Kessock Primary</t>
  </si>
  <si>
    <t>North Kessock Primary</t>
  </si>
  <si>
    <t>1000/8</t>
  </si>
  <si>
    <t>Abriachan - Charleston Academy</t>
  </si>
  <si>
    <t>Charleston Academy</t>
  </si>
  <si>
    <t>Culloden Ltd</t>
  </si>
  <si>
    <t>1002/1</t>
  </si>
  <si>
    <t>Dunain and Lochend - Dochgarroch Primary</t>
  </si>
  <si>
    <t>Dochgarroch Primary</t>
  </si>
  <si>
    <t>1100/4/ASN</t>
  </si>
  <si>
    <t>Smithton - Culloden Academy</t>
  </si>
  <si>
    <t>Culloden Academy</t>
  </si>
  <si>
    <t>1101/1</t>
  </si>
  <si>
    <t>Dalcross and Baddock - Ardersier Primary</t>
  </si>
  <si>
    <t>1103/1</t>
  </si>
  <si>
    <t>Nairnside - Cradlehall Primary</t>
  </si>
  <si>
    <t>Cradlehall Primary</t>
  </si>
  <si>
    <t>1104/1</t>
  </si>
  <si>
    <t>Newland and Brae of Cantray - Croy Primary</t>
  </si>
  <si>
    <t>Croy Primary</t>
  </si>
  <si>
    <t>1300/2g</t>
  </si>
  <si>
    <t>Kiltarlity and Invernes West - Inverness Royal Academy</t>
  </si>
  <si>
    <t>Inverness Royal Academy/BSGI</t>
  </si>
  <si>
    <t>1300/3g</t>
  </si>
  <si>
    <t>Ardersier, Croy, MoL - Inverness Royal Academy</t>
  </si>
  <si>
    <t>1300/4g</t>
  </si>
  <si>
    <t>Black Isle - Inverness Royal Academy</t>
  </si>
  <si>
    <t>1300/5g</t>
  </si>
  <si>
    <t>Faillie, Daviot East - Inverness Royal Academy</t>
  </si>
  <si>
    <t>Inverness Royal/Millburn Academy</t>
  </si>
  <si>
    <t>1300/9g</t>
  </si>
  <si>
    <t>Abriachan and Dunain - Inverness Royal Academy</t>
  </si>
  <si>
    <t>1300/16g</t>
  </si>
  <si>
    <t>Auldearn, Nairn, Culloden - Inverness Royal Academy</t>
  </si>
  <si>
    <t>1300/35/ASN</t>
  </si>
  <si>
    <t>Ruilick, Kinmylies and Holm - Inverness Royal Academy</t>
  </si>
  <si>
    <t>1300/39/ASN</t>
  </si>
  <si>
    <t>Culloden - Inverness Royal Academy</t>
  </si>
  <si>
    <t>1301/1</t>
  </si>
  <si>
    <t>Foyers, Duntelchaig and Drumashie - Aldourie Primary</t>
  </si>
  <si>
    <t>Aldourie Primary</t>
  </si>
  <si>
    <t>1302/6g</t>
  </si>
  <si>
    <t>Croachy and Farr - BSGI</t>
  </si>
  <si>
    <t>BSGI</t>
  </si>
  <si>
    <t>1303/7/ASN</t>
  </si>
  <si>
    <t>Drumnadrochit and Kiltarlity - Cauldeen Primary Nursery</t>
  </si>
  <si>
    <t>Cauldeen/Inshes Primary</t>
  </si>
  <si>
    <t>1303/10/ASN</t>
  </si>
  <si>
    <t>Ardersier and Inverness - Cauldeen Primary Nursery</t>
  </si>
  <si>
    <t>Cauldeen Primary</t>
  </si>
  <si>
    <t>1303/12/ASN</t>
  </si>
  <si>
    <t>Hilton and Invernes West - Cauldeen Primary Nursery</t>
  </si>
  <si>
    <t>1309/2</t>
  </si>
  <si>
    <t>Whitebride and Dunmaglass - Stratherrick Primary</t>
  </si>
  <si>
    <t>Stratherrick Primary</t>
  </si>
  <si>
    <t>1400/6/ASN</t>
  </si>
  <si>
    <t>Milton of Leys and Slackbuie - Millburn Academy</t>
  </si>
  <si>
    <t>1400/33/ASN</t>
  </si>
  <si>
    <t>Ness Side, Inshes and Drakies - Millburn Academy</t>
  </si>
  <si>
    <t>1404/10/ASN</t>
  </si>
  <si>
    <t>Culloden - Inshes Primary</t>
  </si>
  <si>
    <t>1406/1</t>
  </si>
  <si>
    <t>Moy and Lynbeg - Strathdearn Primary</t>
  </si>
  <si>
    <t>Strathdearn Primary</t>
  </si>
  <si>
    <t>1407/8/ASN</t>
  </si>
  <si>
    <t>Nairn and Calva - Drummond School</t>
  </si>
  <si>
    <t>1407/12/ASN</t>
  </si>
  <si>
    <t>Holm, Castle Heather and Hilton - Drummond School</t>
  </si>
  <si>
    <t>1407/13/ASN</t>
  </si>
  <si>
    <t>Milton of Leys - Drummond School</t>
  </si>
  <si>
    <t>1407/14/ASN</t>
  </si>
  <si>
    <t>Holm, Culduthel and Raigmore - Drummond School</t>
  </si>
  <si>
    <t>1407/15/ASN</t>
  </si>
  <si>
    <t>Dalneigh, Kinmylies and Holm - Drummond School</t>
  </si>
  <si>
    <t>1407/16/ASN</t>
  </si>
  <si>
    <t>Aviemore - Drummond School</t>
  </si>
  <si>
    <t>1407/51/ASN</t>
  </si>
  <si>
    <t>Inverness East - Drummond School</t>
  </si>
  <si>
    <t>1407/57/ASN</t>
  </si>
  <si>
    <t>Cradlehall - Drummond School</t>
  </si>
  <si>
    <t>1407/64/ASN</t>
  </si>
  <si>
    <t>Nairn and Smithton - Drummond School</t>
  </si>
  <si>
    <t>1407/69/ASN</t>
  </si>
  <si>
    <t>Cannich - Drummond School</t>
  </si>
  <si>
    <t>1407/70/ASN</t>
  </si>
  <si>
    <t>Culduthel - Drummond School</t>
  </si>
  <si>
    <t>1407/75/ASN</t>
  </si>
  <si>
    <t>Hilton - Drummond School</t>
  </si>
  <si>
    <t>1408/2</t>
  </si>
  <si>
    <t>Cottartown, Craggie and Daviot - Milton of Leys Primary</t>
  </si>
  <si>
    <t>Milton of Leys Primary</t>
  </si>
  <si>
    <t>2000/4</t>
  </si>
  <si>
    <t>Braes - Grantown Primary</t>
  </si>
  <si>
    <t>Grantown Primary</t>
  </si>
  <si>
    <t>2500/2</t>
  </si>
  <si>
    <t>Drumournie and Clephanton - Nairn Academy</t>
  </si>
  <si>
    <t>Nairn Academy/Cawdor Primary</t>
  </si>
  <si>
    <t>2500/5</t>
  </si>
  <si>
    <t>Mains of Clunas and Regoul - Nairn Academy</t>
  </si>
  <si>
    <t>Nairn Academy</t>
  </si>
  <si>
    <t>2500/6</t>
  </si>
  <si>
    <t>Penick and Courage - Nairn Academy</t>
  </si>
  <si>
    <t>2500/7</t>
  </si>
  <si>
    <t>Denlies and Moss-side - Nairn Academy</t>
  </si>
  <si>
    <t>2500/8/ASN</t>
  </si>
  <si>
    <t>Mains of Moyness - Nairn Academy</t>
  </si>
  <si>
    <t>2500/9/ASN</t>
  </si>
  <si>
    <t>Blairmore - Nairn Academy</t>
  </si>
  <si>
    <t>2500/10/ASN</t>
  </si>
  <si>
    <t>Nairn Locality - Nairn Academy</t>
  </si>
  <si>
    <t>2501/6</t>
  </si>
  <si>
    <t>Hardmuir and Kingsteps - Auldearn Primary</t>
  </si>
  <si>
    <t>Auldearn Primary</t>
  </si>
  <si>
    <t>2502/3</t>
  </si>
  <si>
    <t>Wester Galcantray - Cawdor Primary</t>
  </si>
  <si>
    <t>Cawdor Primary</t>
  </si>
  <si>
    <t>2502/4</t>
  </si>
  <si>
    <t>Mains of Clunas and Regoul - Cawdor Primary</t>
  </si>
  <si>
    <t>4100/9</t>
  </si>
  <si>
    <t>Culbin and Pelaig - Dingwall Academy</t>
  </si>
  <si>
    <t>4100/11</t>
  </si>
  <si>
    <t>Corry of Ardnagrask - Dingwall Academy</t>
  </si>
  <si>
    <t>4100/12</t>
  </si>
  <si>
    <t>Newmore and Balvraid - Dingwall Academy</t>
  </si>
  <si>
    <t>4100/48/ASN</t>
  </si>
  <si>
    <t>Corntown - Dingwall Academy</t>
  </si>
  <si>
    <t>4101/5</t>
  </si>
  <si>
    <t>Lochussie - Ben Wyvis Primary</t>
  </si>
  <si>
    <t>Ben Wyvis Primary</t>
  </si>
  <si>
    <t>4102/11g</t>
  </si>
  <si>
    <t>Knockfarrell - Dingwall Primary</t>
  </si>
  <si>
    <t>4106/1</t>
  </si>
  <si>
    <t>Mulbuie Catchment - Mulbuie Primary</t>
  </si>
  <si>
    <t>Mulbuie Primary</t>
  </si>
  <si>
    <t>4110/1</t>
  </si>
  <si>
    <t>Easter/Wester Urray - Tarradale Primary</t>
  </si>
  <si>
    <t>Tarradale Primary</t>
  </si>
  <si>
    <t>4110/2</t>
  </si>
  <si>
    <t>Corry of Ardnagrask - Tarradale Primary</t>
  </si>
  <si>
    <t>4200/8</t>
  </si>
  <si>
    <t>Kilmuir and Craigrory - Fortrose Academy</t>
  </si>
  <si>
    <t>Fortrose Academy</t>
  </si>
  <si>
    <t>4200/14/ASN</t>
  </si>
  <si>
    <t>Culbokie - Fortrose Academy</t>
  </si>
  <si>
    <t>4200/18/ASN</t>
  </si>
  <si>
    <t>Bogallan and North Kessock - Fortrose Academy</t>
  </si>
  <si>
    <t>4202/1</t>
  </si>
  <si>
    <t>Muirhead and Davidston - Cromarty Primary</t>
  </si>
  <si>
    <t>Cromarty Primary</t>
  </si>
  <si>
    <t>4203/1</t>
  </si>
  <si>
    <t>Duncanston and Crasky - Culbokie Primary</t>
  </si>
  <si>
    <t>Culbokie Primary</t>
  </si>
  <si>
    <t>4203/2</t>
  </si>
  <si>
    <t>Meiklefindon and Braefindon - Culbokie Primary</t>
  </si>
  <si>
    <t>4204/1</t>
  </si>
  <si>
    <t>Munlochy Catchment - Munlochy Primary</t>
  </si>
  <si>
    <t>Munlochy Primary</t>
  </si>
  <si>
    <t>4205/1</t>
  </si>
  <si>
    <t>Kilmuir and Drumsmittal - North Kessock Primary</t>
  </si>
  <si>
    <t>4207/1</t>
  </si>
  <si>
    <t>Tore Catchment - Tore Primary</t>
  </si>
  <si>
    <t>Tore Primary</t>
  </si>
  <si>
    <t>1000/1</t>
  </si>
  <si>
    <t>Foxhile, Hughton and Kiltarlity - Charleston Academy</t>
  </si>
  <si>
    <t>D &amp; E Coaches</t>
  </si>
  <si>
    <t>1000/2</t>
  </si>
  <si>
    <t>Struy/Beauly, Kirkhill - Charleston Academy</t>
  </si>
  <si>
    <t>1000/5</t>
  </si>
  <si>
    <t>Resaurie and Ruilick - Charleston Academy</t>
  </si>
  <si>
    <t>Charleston Academy/Beauly Primary</t>
  </si>
  <si>
    <t>1004/1</t>
  </si>
  <si>
    <t>Clunes, Moniack and Cabrich - Kirkhill Primary</t>
  </si>
  <si>
    <t>Kirkhill Primary/Charleston Academy</t>
  </si>
  <si>
    <t>1004/2</t>
  </si>
  <si>
    <t>Englishton, Buncrew and Lentray - Kirkhill Primary</t>
  </si>
  <si>
    <t>Kirkhill Primary</t>
  </si>
  <si>
    <t>1006/2</t>
  </si>
  <si>
    <t>Beauly Toll, Resaurie and Torgormack - Teanassie Primary</t>
  </si>
  <si>
    <t>Teanassie Primary/Charleston Academy</t>
  </si>
  <si>
    <t>1007/1</t>
  </si>
  <si>
    <t>Eskadale, Fanellan and Foxhole - Tomnacross Primary</t>
  </si>
  <si>
    <t>Tomnacross Primary</t>
  </si>
  <si>
    <t>1100/3</t>
  </si>
  <si>
    <t>Nairnside, Clava and Culloden Moor - Culloden Academy</t>
  </si>
  <si>
    <t>Culloden Academy/Balloch Primary</t>
  </si>
  <si>
    <t>1102/1</t>
  </si>
  <si>
    <t>Sunnyside and Brookfield - Balloch Primary</t>
  </si>
  <si>
    <t>Balloch Primary</t>
  </si>
  <si>
    <t>1300/1</t>
  </si>
  <si>
    <t>Duntelchaig feeder - Inverness Royal Academy</t>
  </si>
  <si>
    <t>Inverness R Ac/Farr P/BSGI</t>
  </si>
  <si>
    <t>2501/1</t>
  </si>
  <si>
    <t>Ferness, Littlemill and Foynesfield - Auldearn Primary</t>
  </si>
  <si>
    <t>4100/1</t>
  </si>
  <si>
    <t>Lochluichart, Garve and Contin - Dingwall Academy</t>
  </si>
  <si>
    <t>4100/2</t>
  </si>
  <si>
    <t>Marybank, Easter/Wester Urray - Dingwall Academy</t>
  </si>
  <si>
    <t>4100/3</t>
  </si>
  <si>
    <t>Strathpeffer and Fodderty - Dingwall Academy</t>
  </si>
  <si>
    <t>4100/4</t>
  </si>
  <si>
    <t>Windhil, Muir of Ord and Conan Mains - Dingwall Academy</t>
  </si>
  <si>
    <t>4100/6</t>
  </si>
  <si>
    <t>Auchterneed and Heights of Fodderty - Dingwall Academy</t>
  </si>
  <si>
    <t>Dingwall Academy/Strathpeffer Primary</t>
  </si>
  <si>
    <t>4100/7</t>
  </si>
  <si>
    <t>Scardroy, Knockfarrel and Lochussie - Dingwall Acacemy</t>
  </si>
  <si>
    <t>4100/8</t>
  </si>
  <si>
    <t>Fettes, Muir of Taradale and Mulbuie - Dingwall Academy</t>
  </si>
  <si>
    <t>4109/2</t>
  </si>
  <si>
    <t>Fodderty and Blairninich - Strathpeffer Primary</t>
  </si>
  <si>
    <t>Strathpeffer Primary</t>
  </si>
  <si>
    <t>4109/3</t>
  </si>
  <si>
    <t>Tarvie, Contin and Jamestown - Strathpeffer Primary</t>
  </si>
  <si>
    <t>4200/2</t>
  </si>
  <si>
    <t>Resolis, Cullicudden and Culbokie - Fortrose Academy</t>
  </si>
  <si>
    <t>4200/3</t>
  </si>
  <si>
    <t>Balblair and B9160 - Fortrose Academy</t>
  </si>
  <si>
    <t>4200/4</t>
  </si>
  <si>
    <t>North Kessock, Tore and Avoch - Fortrose Academy</t>
  </si>
  <si>
    <t>Fortrose Academy/Avoch Primary</t>
  </si>
  <si>
    <t>4200/5</t>
  </si>
  <si>
    <t>Knockbain, Killen and Muiryden - Fortrose Academy</t>
  </si>
  <si>
    <t>4200/7</t>
  </si>
  <si>
    <t>Kilcoy, Allangrange and Croftnacreich - Fortrose Academy</t>
  </si>
  <si>
    <t>2000/1</t>
  </si>
  <si>
    <t>Tomintoul Road - Grantown Grammar</t>
  </si>
  <si>
    <t>Grantown Grammar/Primary</t>
  </si>
  <si>
    <t>D L Jack</t>
  </si>
  <si>
    <t>31/03/2035</t>
  </si>
  <si>
    <t>2000/3</t>
  </si>
  <si>
    <t>Skye of Curr - Grantown Grammar</t>
  </si>
  <si>
    <t>2001/1</t>
  </si>
  <si>
    <t>Lettoch - Grantown Grammar</t>
  </si>
  <si>
    <t>Grantown Grammar/Abernethy Primary</t>
  </si>
  <si>
    <t>2001/3</t>
  </si>
  <si>
    <t>Tulloch - Grantown Grammar</t>
  </si>
  <si>
    <t>2003/1</t>
  </si>
  <si>
    <t>Mains of Garten and Drumullie Deshar Primary</t>
  </si>
  <si>
    <t>Deshar Primary</t>
  </si>
  <si>
    <t>4100/19/ASN</t>
  </si>
  <si>
    <t>Tore, Conon Bridge and Maryburgh - Dingwall Academy</t>
  </si>
  <si>
    <t>Don's Taxis</t>
  </si>
  <si>
    <t>4102/1g</t>
  </si>
  <si>
    <t>Conon Bridge, MoO and Duncanston - Dingwall Primary</t>
  </si>
  <si>
    <t>1000/20/ASN</t>
  </si>
  <si>
    <t>Foxhole, Kiltarlity and Beauly - Charleston Academy</t>
  </si>
  <si>
    <t>Glenfold Ltd</t>
  </si>
  <si>
    <t>31/03/2027</t>
  </si>
  <si>
    <t>1000/27/ASN</t>
  </si>
  <si>
    <t>Holm - Charleston Academy</t>
  </si>
  <si>
    <t>1100/6</t>
  </si>
  <si>
    <t>Drumossie and Inshes Wood - Culloden Academy</t>
  </si>
  <si>
    <t>1100/9/ASN</t>
  </si>
  <si>
    <t>Ardersier - Culloden Academy</t>
  </si>
  <si>
    <t>1102/3</t>
  </si>
  <si>
    <t>Alturlie, Dalcross and Tornagrain - Balloch Primary</t>
  </si>
  <si>
    <t>1202/2/ASN</t>
  </si>
  <si>
    <t>Lochalsh Road - Central Primary</t>
  </si>
  <si>
    <t>Central Primary</t>
  </si>
  <si>
    <t>1205/2</t>
  </si>
  <si>
    <t>Culduthel - St Joseph's Primary</t>
  </si>
  <si>
    <t>St Joseph's/Bishop Eden's Primary</t>
  </si>
  <si>
    <t>1404/19/ASN</t>
  </si>
  <si>
    <t>Gorthleck - Inshes Primary</t>
  </si>
  <si>
    <t>1407/11/ASN</t>
  </si>
  <si>
    <t>Dalneigh and South Kessock - Drummond School</t>
  </si>
  <si>
    <t>1407/30/ASN</t>
  </si>
  <si>
    <t>Tain and Munlochy - Drummond School</t>
  </si>
  <si>
    <t>30/06/2028</t>
  </si>
  <si>
    <t>1407/32/ASN</t>
  </si>
  <si>
    <t>Struy, Beauly and Kirkhill - Drummond School</t>
  </si>
  <si>
    <t>1407/53/ASN</t>
  </si>
  <si>
    <t>Kiltarlity, Kirkhill and Dalneigh - Drummond School</t>
  </si>
  <si>
    <t>1407/61ASN</t>
  </si>
  <si>
    <t>1407/78/ASN</t>
  </si>
  <si>
    <t>Merkinch - Drummond School</t>
  </si>
  <si>
    <t>1300/22/ASN</t>
  </si>
  <si>
    <t>Farr - Inverness Royal Academy</t>
  </si>
  <si>
    <t>HD Taxi Services</t>
  </si>
  <si>
    <t>1407/33/ASN</t>
  </si>
  <si>
    <t>Muirfield Gardens - Drummond School</t>
  </si>
  <si>
    <t>1407/76/ASN</t>
  </si>
  <si>
    <t>Strathpeffer - Drummond School</t>
  </si>
  <si>
    <t>2503/4/ASN</t>
  </si>
  <si>
    <t>Lochloy - Millbank Primary</t>
  </si>
  <si>
    <t>Millbank Primary</t>
  </si>
  <si>
    <t>Highland Chauffeur Drive</t>
  </si>
  <si>
    <t>2100/5/ASN</t>
  </si>
  <si>
    <t>Aviemore and Rothiemurchus - Kingussie High</t>
  </si>
  <si>
    <t>Michael Weir</t>
  </si>
  <si>
    <t>4102/13g</t>
  </si>
  <si>
    <t>Cromarty, Brae of Badrain and Alcaig - Dingwall Primary</t>
  </si>
  <si>
    <t>Dingwall Primary/Academy</t>
  </si>
  <si>
    <t>Ness Mini Coaches</t>
  </si>
  <si>
    <t>1407/4/ASN</t>
  </si>
  <si>
    <t>Ardersier and Culcabock - Drummond School</t>
  </si>
  <si>
    <t>Robert MacDonald</t>
  </si>
  <si>
    <t>1006/1</t>
  </si>
  <si>
    <t>Struy and Aigas - Teanassie Primary</t>
  </si>
  <si>
    <t>Teanassie Primary</t>
  </si>
  <si>
    <t>Ross's Minibuses</t>
  </si>
  <si>
    <t>1100/1</t>
  </si>
  <si>
    <t>Tornagrain, Croy and Sunnyside - Culloden Academy</t>
  </si>
  <si>
    <t>Stagecoach</t>
  </si>
  <si>
    <t>1100/2</t>
  </si>
  <si>
    <t>Ardersier, Loch Flemington and Tornagrain - Culloden Academy</t>
  </si>
  <si>
    <t>1205/1</t>
  </si>
  <si>
    <t>Croy, Nairnside and Inverness - St Joseph's Primary</t>
  </si>
  <si>
    <t>St Joseph's/Bishop Eden's/BSGI</t>
  </si>
  <si>
    <t>2000/2</t>
  </si>
  <si>
    <t>Avie, Lettoch and Braes - Grantown Grammar</t>
  </si>
  <si>
    <t>2100/1</t>
  </si>
  <si>
    <t>Aviemore and Kincraig - Kingussie High School</t>
  </si>
  <si>
    <t>2500/4</t>
  </si>
  <si>
    <t>Auldearn - Nairn Academy</t>
  </si>
  <si>
    <t>4100/5</t>
  </si>
  <si>
    <t>Conon Bridge - Dingwall Academy</t>
  </si>
  <si>
    <t>4200/1</t>
  </si>
  <si>
    <t>Poyntzfield and Cromarty - Fortrose Academy</t>
  </si>
  <si>
    <t>2100/4/ASN</t>
  </si>
  <si>
    <t>Grantown, Boat and Aviemore - Kingussie High</t>
  </si>
  <si>
    <t>Wendy's Taxi</t>
  </si>
  <si>
    <t>3100/02/A</t>
  </si>
  <si>
    <t>Grotaig</t>
  </si>
  <si>
    <t>GlenUrqhart High</t>
  </si>
  <si>
    <t>Andrew MacCallum</t>
  </si>
  <si>
    <t>3100/02/B/ASN</t>
  </si>
  <si>
    <t>Glen Urquart High School from Kiltarlity ASN for Craig Chaleton</t>
  </si>
  <si>
    <t>Glen Urquhart High School &amp; Primary</t>
  </si>
  <si>
    <t>3103/01</t>
  </si>
  <si>
    <t>Strathglass area to A831 Cannich to connect with bus to Glenurquhart High (304), then Tomich to Cannich Bridge PS, then Corrimony to Balnain PS</t>
  </si>
  <si>
    <t>Ross's Mini Buses</t>
  </si>
  <si>
    <t>3200/01</t>
  </si>
  <si>
    <t>Dalchreichart, to Invermoriston to connect with bus to Glen Urquhart High (119), then Dalchreichart, Invermoriston, Auchteraw to Kilchuimen Academy &amp; Primary</t>
  </si>
  <si>
    <t>Glen Urquhart high &amp; Kilchuimen Academy</t>
  </si>
  <si>
    <t>Caledonian Coaches</t>
  </si>
  <si>
    <t>3200/03</t>
  </si>
  <si>
    <t>Balmaglaster, South Laggan, Invergarry, Newtown</t>
  </si>
  <si>
    <t>Kilchuimen Academy</t>
  </si>
  <si>
    <t>Great Glen Travel</t>
  </si>
  <si>
    <t>4800/02/ASN</t>
  </si>
  <si>
    <t>St Clements School from the Strathpeffer area  (Escort from Contin)</t>
  </si>
  <si>
    <t>St Clement's School</t>
  </si>
  <si>
    <t>4800/08/ASN</t>
  </si>
  <si>
    <t>Invergordon to St Clements (Escort from Tain) (formerly 4800/35/ASN)</t>
  </si>
  <si>
    <t>5100/01</t>
  </si>
  <si>
    <t>Ardnamurchan HS &amp; Strontian PS frm Roshven, Glenuig, Acharacle, Salen</t>
  </si>
  <si>
    <t>Ardnamurchan High School &amp; Strontian Primary</t>
  </si>
  <si>
    <t>Shiel Buses</t>
  </si>
  <si>
    <t>5100/03 F</t>
  </si>
  <si>
    <t>Ardnamurchan HS (feeder) from Kilchoan, Glenborrodale</t>
  </si>
  <si>
    <t>Ardnamurchan High School</t>
  </si>
  <si>
    <t>5100/03 M-T</t>
  </si>
  <si>
    <t>Ardnamurchan High</t>
  </si>
  <si>
    <t>5101/02</t>
  </si>
  <si>
    <t>Acharacle Primary - Roshven, Langal</t>
  </si>
  <si>
    <t>Ardnamurchan High School &amp; Acharacle Primary</t>
  </si>
  <si>
    <t>5101/03</t>
  </si>
  <si>
    <t>Acharacle Primary from Newton, Ardtoe, Kerdra, Arivegaig</t>
  </si>
  <si>
    <t>5101/05</t>
  </si>
  <si>
    <t>Resipole and Shielfoot</t>
  </si>
  <si>
    <t>Acharacle Primary</t>
  </si>
  <si>
    <t>Jessie Cameron</t>
  </si>
  <si>
    <t>Ballachulish Primary</t>
  </si>
  <si>
    <t>5103/02</t>
  </si>
  <si>
    <t>Drimnin to Lochaline to meet HS Bus (507), then Drimnin to Lochaline PS - Variation to accommodate pupil in Larachbeg</t>
  </si>
  <si>
    <t xml:space="preserve">Morvern Community </t>
  </si>
  <si>
    <t>5200/02/ASN</t>
  </si>
  <si>
    <t>North Ballachulish</t>
  </si>
  <si>
    <t>Kinlochleven High</t>
  </si>
  <si>
    <t>Ken Hazelton/Glencoe Taxi</t>
  </si>
  <si>
    <t>5201/01</t>
  </si>
  <si>
    <t xml:space="preserve">Glenachulish &amp; Kentallen </t>
  </si>
  <si>
    <t>5300/01 F</t>
  </si>
  <si>
    <t>Lochaber HS from North Ballachulish</t>
  </si>
  <si>
    <t>Bun-Sgoil Ghàidhlig Loch Abar &amp; Lochaber High</t>
  </si>
  <si>
    <t>5300/01 M-T</t>
  </si>
  <si>
    <t>5300/02/ASN</t>
  </si>
  <si>
    <t xml:space="preserve">ASN transport for Robbie Fraser &amp; Ryan Grant, Invergarry to LHS </t>
  </si>
  <si>
    <t>Lochaber High School</t>
  </si>
  <si>
    <t>Ace Enterprises</t>
  </si>
  <si>
    <t>5300/05</t>
  </si>
  <si>
    <t>Blarmafoldach</t>
  </si>
  <si>
    <t>Lochaber High</t>
  </si>
  <si>
    <t>5300/12/ASN</t>
  </si>
  <si>
    <t>Lochaber HS covering the Fort William area</t>
  </si>
  <si>
    <t>5300/15/ASN</t>
  </si>
  <si>
    <t>Caol</t>
  </si>
  <si>
    <t>5301/01</t>
  </si>
  <si>
    <t>Gairlochy, Muirshearlich</t>
  </si>
  <si>
    <t>Banavie Primary  &amp; Bun Sgoil Ghaidhlig Loch Abar</t>
  </si>
  <si>
    <t>5301/02/ASN</t>
  </si>
  <si>
    <t>Glenfinnan &amp; Fassfern</t>
  </si>
  <si>
    <t>Lochaber High &amp; Banavie Primary</t>
  </si>
  <si>
    <t>5302/01/ASN</t>
  </si>
  <si>
    <t>Fort William to St Columbas PS</t>
  </si>
  <si>
    <t>St Columba's Roman Catholic Primary</t>
  </si>
  <si>
    <t>5305/01</t>
  </si>
  <si>
    <t>Balmaglaster, South Laggan</t>
  </si>
  <si>
    <t>Invergarry Primary</t>
  </si>
  <si>
    <t>5305/02</t>
  </si>
  <si>
    <t>Tornacarry to Invergarry to meet Academy bus, then Ardochy (Loch Garry) to Invergarry PS.</t>
  </si>
  <si>
    <t>Invergarry Primary &amp; Lochaber High</t>
  </si>
  <si>
    <t>5309/01</t>
  </si>
  <si>
    <t>Clunes, Gairlochy, Letterfinlay, Stronaba</t>
  </si>
  <si>
    <t>Spean Bridge Primary</t>
  </si>
  <si>
    <t>5309/03</t>
  </si>
  <si>
    <t>RSA Issue Killiechonate to Spean Bridge to meet HS bus (510 [A])</t>
  </si>
  <si>
    <t>5309/04</t>
  </si>
  <si>
    <t>[A} Lochaber HS fdr from Kilmonivaig, Highbridge to meet Lochaber HS bus [B] Spean Bridge PS frm Achindaul, Kilmonivaig, Spean Park</t>
  </si>
  <si>
    <t>[A] Lochaber HighSchool [B] Spean Bridge Primary</t>
  </si>
  <si>
    <t>5309/05</t>
  </si>
  <si>
    <t>Spean Bridge PS from Roybridge Square, Inverroy</t>
  </si>
  <si>
    <t>5309/06</t>
  </si>
  <si>
    <t>LHS/Spean Bridge (fdr)</t>
  </si>
  <si>
    <t>Lochaber High &amp; Spean Bridge Primary</t>
  </si>
  <si>
    <t>5310/01</t>
  </si>
  <si>
    <t>St Brides PS from Cuilcheanna R/E, Inchree,  Bunree, Onich</t>
  </si>
  <si>
    <t>St Bride's Primary</t>
  </si>
  <si>
    <t>5312/01G</t>
  </si>
  <si>
    <t>Murlaggan, Roy Bridge, Spean Bridge</t>
  </si>
  <si>
    <t>Bun Sgoil Ghaidhlig Loch Abar</t>
  </si>
  <si>
    <t>5313/01</t>
  </si>
  <si>
    <t>Colston Children - Drumarben Area</t>
  </si>
  <si>
    <t>Lundavra Primary</t>
  </si>
  <si>
    <t>5400/F04</t>
  </si>
  <si>
    <t>Mallaig HS - Ferry Small Isles</t>
  </si>
  <si>
    <t>Mallaig High School</t>
  </si>
  <si>
    <t>Western Isles Cruises</t>
  </si>
  <si>
    <t>5401/02</t>
  </si>
  <si>
    <t xml:space="preserve">Back of Keppoch/Bunacaimbe </t>
  </si>
  <si>
    <t xml:space="preserve">Arisaig Primary </t>
  </si>
  <si>
    <t>Malcolm Poole</t>
  </si>
  <si>
    <t>5405/01</t>
  </si>
  <si>
    <t>Bracora, Morar to meet High School bus, then Glennancross, Rhubana, Morar</t>
  </si>
  <si>
    <t>Mallaig High &amp; Primary School</t>
  </si>
  <si>
    <t>5406/01</t>
  </si>
  <si>
    <t>(PM Only): Bracora, Morar</t>
  </si>
  <si>
    <t>Mallaig Primary</t>
  </si>
  <si>
    <t>6000/RAAS</t>
  </si>
  <si>
    <t>Portree HS Fdr Ferry from Raasay</t>
  </si>
  <si>
    <t>Portree High School</t>
  </si>
  <si>
    <t>Calmac</t>
  </si>
  <si>
    <t>6100/01/ASN</t>
  </si>
  <si>
    <t>Edinbane</t>
  </si>
  <si>
    <t>Portree High</t>
  </si>
  <si>
    <t>Skye Travel Service Ltd</t>
  </si>
  <si>
    <t>6100/02</t>
  </si>
  <si>
    <t>Portree HS &amp; PS from Peinchorrans and Braes</t>
  </si>
  <si>
    <t>6100/08</t>
  </si>
  <si>
    <t>Portree HS Dunvegan via Sligachan</t>
  </si>
  <si>
    <t>MacDonald Coaches (Skye) Ltd</t>
  </si>
  <si>
    <t>6100/09</t>
  </si>
  <si>
    <t>Glenmore &amp; Woodend</t>
  </si>
  <si>
    <t>6100/11/ASN</t>
  </si>
  <si>
    <t>Swordale</t>
  </si>
  <si>
    <t>6100/14</t>
  </si>
  <si>
    <t>Claigan to Dunvegan to meet bus to Portree, then Halistra and Fairy Bridge to Dunvegan Primary</t>
  </si>
  <si>
    <t>Portree High &amp; Dunvegan Primary</t>
  </si>
  <si>
    <t>6100/16/ASN</t>
  </si>
  <si>
    <t xml:space="preserve">Scalpay Place, Portree </t>
  </si>
  <si>
    <t>6100/18/ASN</t>
  </si>
  <si>
    <t>Tarskavaig - Rassaay ferry - Portree high</t>
  </si>
  <si>
    <t>6100/19/ASN</t>
  </si>
  <si>
    <t>Portree High for Ian McKenzie</t>
  </si>
  <si>
    <t>6102/01</t>
  </si>
  <si>
    <t xml:space="preserve">Broadford PS frm Breakish, Ashaig. </t>
  </si>
  <si>
    <t>Broadford Primary School</t>
  </si>
  <si>
    <t>MacLean Coaches</t>
  </si>
  <si>
    <t>6102/04</t>
  </si>
  <si>
    <t>Heaste to Broadford to meet bus to Portree HS (600[C]), then Heaste to Broadford Primary</t>
  </si>
  <si>
    <t>Portree High&amp; Broadford Primary</t>
  </si>
  <si>
    <t>6102/07</t>
  </si>
  <si>
    <t>Luib</t>
  </si>
  <si>
    <t>Broadford Primary</t>
  </si>
  <si>
    <t>Kyle Taxi Company</t>
  </si>
  <si>
    <t>6103/01</t>
  </si>
  <si>
    <t>Glen Eynort to Carbost to meet High School bus (607), then Glenbrittle to Carbost Primary</t>
  </si>
  <si>
    <t>Portree High &amp; Carbost Primary</t>
  </si>
  <si>
    <t>Dunvegan Primary</t>
  </si>
  <si>
    <t>6104/03</t>
  </si>
  <si>
    <t>Lephin, Feriniquarrie, Fasach and Husabost</t>
  </si>
  <si>
    <t>Edinbane Taxis</t>
  </si>
  <si>
    <t>6104/04</t>
  </si>
  <si>
    <t>Eabost, Vatten, Roskhill, Orbost</t>
  </si>
  <si>
    <t>6104/05</t>
  </si>
  <si>
    <t>Dunvegan PS Milovaig, Fasach, Skinidin</t>
  </si>
  <si>
    <t>6105/01</t>
  </si>
  <si>
    <t>Edinbane PS Catchment Area</t>
  </si>
  <si>
    <t>Edinbane Primary</t>
  </si>
  <si>
    <t>6106/03</t>
  </si>
  <si>
    <t>Glasnakille to Torrin for Portree HS bus then Strathaird, Glasnakille to Elgol PS</t>
  </si>
  <si>
    <t>Portree High School &amp; Elgol Primary</t>
  </si>
  <si>
    <t>6107/01</t>
  </si>
  <si>
    <t>Balmaqueen, Duntulm, Herbusta</t>
  </si>
  <si>
    <t>Kilmuir Primary</t>
  </si>
  <si>
    <t>Uig Taxis</t>
  </si>
  <si>
    <t>6107/02</t>
  </si>
  <si>
    <t>Uig, Idrigill</t>
  </si>
  <si>
    <t>6108/01</t>
  </si>
  <si>
    <t>Geary Turning Circle, Gillen, Lusta, Fairy Bridge to meet bus to Portree (604[B]), then Lusta, Knockbreck PS</t>
  </si>
  <si>
    <t>Portree HS FDR &amp; Knockbreck PS</t>
  </si>
  <si>
    <t>6110/01</t>
  </si>
  <si>
    <t xml:space="preserve">Peinlich, Kensaleyre, Tote, MacDiarmid PS, Borve, MacDiarmid PS </t>
  </si>
  <si>
    <t>MacDiarmid PS</t>
  </si>
  <si>
    <t>6110/03</t>
  </si>
  <si>
    <t>Clachamish, Bernisdale, Skeabost</t>
  </si>
  <si>
    <t>6111/05/ASN</t>
  </si>
  <si>
    <t>Carbost to Portree Primary School GM ASN</t>
  </si>
  <si>
    <t>Bun-Sgoil Ghaidhlig Phort Righ</t>
  </si>
  <si>
    <t>6113/01 HSFDR</t>
  </si>
  <si>
    <t>Ord, Tarskavaig to Ostaig to meet bus to Portree (600[A])</t>
  </si>
  <si>
    <t xml:space="preserve">Portree HS FDR </t>
  </si>
  <si>
    <t>Aird Minibuses</t>
  </si>
  <si>
    <t>6113/01 PS</t>
  </si>
  <si>
    <t>Ord, Tarskavaig, Ostaig to Sleat Primary</t>
  </si>
  <si>
    <t>Sleat PS</t>
  </si>
  <si>
    <t>6113/02 [A]</t>
  </si>
  <si>
    <t>Aird to Armadale to meet bus to Portree (600[A])</t>
  </si>
  <si>
    <t>Portree HS FDR</t>
  </si>
  <si>
    <t>Murdo MacKinnon</t>
  </si>
  <si>
    <t>6113/02 [B]</t>
  </si>
  <si>
    <t>Aird, Ardvasar to Sleat PS</t>
  </si>
  <si>
    <t>6113/03</t>
  </si>
  <si>
    <t>[A] Sleat PS from Drumferan &amp; Isleornsay &amp; [B]  Sleat PS from Duisdale &amp; Camuscross via A851</t>
  </si>
  <si>
    <t>Bun-Sgoil Shlèite</t>
  </si>
  <si>
    <t>Donald Nicolson</t>
  </si>
  <si>
    <t>6114/01</t>
  </si>
  <si>
    <t xml:space="preserve">Marishader, Staffin to meet Portree bus (602[C]), then Marishader, Staffin PS, Tote, Culnacnoc, Valtos, Ellishader, Staffin PS </t>
  </si>
  <si>
    <t>Portree HS FDR &amp; Staffin PS</t>
  </si>
  <si>
    <t>RJ Gillies</t>
  </si>
  <si>
    <t>6114/02</t>
  </si>
  <si>
    <t>Flodigarry, Brogaig</t>
  </si>
  <si>
    <t>Staffin PS</t>
  </si>
  <si>
    <t>7100/01</t>
  </si>
  <si>
    <t xml:space="preserve">Eileanreach &amp; Glenelg </t>
  </si>
  <si>
    <t>Plockton HS &amp; PS</t>
  </si>
  <si>
    <t>MacRae Kintail</t>
  </si>
  <si>
    <t>7100/02</t>
  </si>
  <si>
    <t>Bus 1: Ratagan, Inverinate, Badicaul, Erbusaig, Drumbuie, Duirinish 
Bus 2: Dornie, Ardelve, Nostie, Auchtertyre, Kirkton, Reraig, Balmacara Square &amp; Wemyss Place overspill</t>
  </si>
  <si>
    <t>Skyeways</t>
  </si>
  <si>
    <t>7100/03</t>
  </si>
  <si>
    <t>Plockton HS frm Lochcarron,Strathcarron,Achmore</t>
  </si>
  <si>
    <t>Plockton High School &amp; Plockton Primary &amp; Kyle Primary</t>
  </si>
  <si>
    <t>7100/04</t>
  </si>
  <si>
    <t xml:space="preserve">Plockton HS from Kyleakin </t>
  </si>
  <si>
    <t>Plockton HS</t>
  </si>
  <si>
    <t>Maclean Coaches</t>
  </si>
  <si>
    <t>7100/05/ASN</t>
  </si>
  <si>
    <t>Camuslinie and Balmacara for ASN pupils</t>
  </si>
  <si>
    <t>7100/06</t>
  </si>
  <si>
    <t>Applecross (pick up point at The Coal Shed)</t>
  </si>
  <si>
    <t>7100/08</t>
  </si>
  <si>
    <t>Achmore and Duncraig Area</t>
  </si>
  <si>
    <t>7102/01</t>
  </si>
  <si>
    <t>Stromeferry, Achmore</t>
  </si>
  <si>
    <t>Auchtertyre Primary</t>
  </si>
  <si>
    <t>7102/02</t>
  </si>
  <si>
    <t xml:space="preserve">Lochside, Dornie, Camaslongart, Ardelve and Balmacara Square </t>
  </si>
  <si>
    <t>7102/04</t>
  </si>
  <si>
    <t xml:space="preserve">Sallachy to Ardelve to meet bus to Plockton High FDR (7100/02), then Sallachy to Auchtertyre Primary </t>
  </si>
  <si>
    <t>Plockton HS FDr &amp; Auchtertyre PS</t>
  </si>
  <si>
    <t>7103/01</t>
  </si>
  <si>
    <t>Corrary Farmhouse, Duntroddan</t>
  </si>
  <si>
    <t>Glenelg Primary</t>
  </si>
  <si>
    <t>7104/01</t>
  </si>
  <si>
    <t>Drumbuie, Erbusaig</t>
  </si>
  <si>
    <t>Kyle Primary</t>
  </si>
  <si>
    <t>7105/01</t>
  </si>
  <si>
    <t>Attadale</t>
  </si>
  <si>
    <t>Plockton HS Fdr &amp; Lochcarron PS</t>
  </si>
  <si>
    <t>DMK Motors</t>
  </si>
  <si>
    <t>7105/02</t>
  </si>
  <si>
    <t>Ardaneaskan to Lochcarron High Street to meet High School bus (7100/03), then Ardaneaskan to Lochcarron Primary</t>
  </si>
  <si>
    <t>7105/03</t>
  </si>
  <si>
    <t>Lochcarron Primary from glen carron</t>
  </si>
  <si>
    <t>Lochcarron Primary</t>
  </si>
  <si>
    <t>7106/01</t>
  </si>
  <si>
    <t>Loch Duich Primary catchment (currently Ratagan, Shiel Bridge, Morvich)</t>
  </si>
  <si>
    <t>Loch Duich PS</t>
  </si>
  <si>
    <t>7200/01</t>
  </si>
  <si>
    <t>Mellon Charles, Aultbea, Poolewe</t>
  </si>
  <si>
    <t>Gairloch HS &amp; PS</t>
  </si>
  <si>
    <t>Westerbus</t>
  </si>
  <si>
    <t>7200/02</t>
  </si>
  <si>
    <t>Gairloch HS (feeder) &amp; Poolewe Primary from Inverasdale area</t>
  </si>
  <si>
    <t>Gairloch High and Poolewe Primary</t>
  </si>
  <si>
    <t>Gairloch Community Car Scheme</t>
  </si>
  <si>
    <t>7200/03</t>
  </si>
  <si>
    <t>South Erradale, Badachro, Gairloch High and Primary</t>
  </si>
  <si>
    <t>7200/04</t>
  </si>
  <si>
    <t>Melvaig, Big Sand, Gairloch High and Primary</t>
  </si>
  <si>
    <t>7201/01</t>
  </si>
  <si>
    <t>Mellon Udrigle, Laide, Sand to meet High School bus (7200/01), then
Mellon Udrigle, Laide, Sand, Aultbea, Mellon Charles to Bualnaluib Primary</t>
  </si>
  <si>
    <t>Gairloch HS Fdr &amp; Bualnaluib PS</t>
  </si>
  <si>
    <t>Brian F Whall</t>
  </si>
  <si>
    <t>7206/01</t>
  </si>
  <si>
    <t>Wester Alligin to Torridon to meet bus to Gairloch (705), then Torridon House to Shieldaig Primary</t>
  </si>
  <si>
    <t>Gairloch HS Fdr &amp; Shieldaig PS</t>
  </si>
  <si>
    <t>Torridon Transport</t>
  </si>
  <si>
    <t xml:space="preserve">Annual value </t>
  </si>
  <si>
    <t>No</t>
  </si>
  <si>
    <t>D &amp; E Coaches Ltd</t>
  </si>
  <si>
    <t>Dalwhinnie - Aviemore - Grantown - Inverness</t>
  </si>
  <si>
    <t xml:space="preserve">Partial </t>
  </si>
  <si>
    <t>Highland Country Buses</t>
  </si>
  <si>
    <t>Aviemore - Grantown - Inverness</t>
  </si>
  <si>
    <t>Tormore - Grantown-On-Spey</t>
  </si>
  <si>
    <t xml:space="preserve">Yes </t>
  </si>
  <si>
    <t>Part 1: Glenmore - Insh - Kingussie High School; 
Part 2:  Aviemore - Cairngorm</t>
  </si>
  <si>
    <t>Yes</t>
  </si>
  <si>
    <t xml:space="preserve">Foyers - Inverness </t>
  </si>
  <si>
    <t>Tomich - Inverness via Drumnadrochit</t>
  </si>
  <si>
    <t>Beauly - Kiltarlity - Inverness</t>
  </si>
  <si>
    <t>Inverness - Culbokie - Resolis</t>
  </si>
  <si>
    <t>Tain - Balintore Circular</t>
  </si>
  <si>
    <t>Tain - Portmahomack</t>
  </si>
  <si>
    <t>Easter Ross Coaches LLP</t>
  </si>
  <si>
    <t>Acharacle/Mallaig - Fort William</t>
  </si>
  <si>
    <t>Shiel Buses Ltd</t>
  </si>
  <si>
    <t xml:space="preserve">Arisaig - Mallaig </t>
  </si>
  <si>
    <t>Kilchoan - Fort William</t>
  </si>
  <si>
    <t xml:space="preserve">Lochaline - Fort William </t>
  </si>
  <si>
    <t>Kinlochleven - Fort William</t>
  </si>
  <si>
    <t xml:space="preserve">Invergarry/Roy Bridge - Fort William </t>
  </si>
  <si>
    <t>Part 1: Gairlochy - Achnacarry - Fort William; 
Part 2: Roy Bridge - Fort William - Glen Nevis</t>
  </si>
  <si>
    <t>Corpach - Upper Achintore</t>
  </si>
  <si>
    <t>Upper Achintore - Lochaber High School/Caol - Lochaber High School(am)/Plantation - Lundavra School</t>
  </si>
  <si>
    <t>Fort William School Services</t>
  </si>
  <si>
    <t xml:space="preserve">Upper Achintore &amp; Plantation - Caol (Ardgour Rd) </t>
  </si>
  <si>
    <t xml:space="preserve">Treslaig - Fort William via Kinlocheil </t>
  </si>
  <si>
    <t>Camusnagaul - Ardnamurchan High School</t>
  </si>
  <si>
    <t xml:space="preserve">Armadale/Elgol/Kyle of Lochalsh - Portree </t>
  </si>
  <si>
    <t>Portree – Flodigarry Circular</t>
  </si>
  <si>
    <t>Glendale - Portree via Dunvegan &amp; Edinbane</t>
  </si>
  <si>
    <t>Fiscavaig - Portree</t>
  </si>
  <si>
    <t>Fiscavaig - Carbost – Portree</t>
  </si>
  <si>
    <t>Glasnakille – Elgol – Broadford – Kyle of Lochalsh</t>
  </si>
  <si>
    <t>Part 1: Gairloch - Inverness via Braemore Jn; 
Part 2: Laide - Inverness via Kinlochewe</t>
  </si>
  <si>
    <t>Mackenzie &amp; Maclennan</t>
  </si>
  <si>
    <t>Strathcarron - Torridon</t>
  </si>
  <si>
    <t>Applecross - Lochcarron - Inverness</t>
  </si>
  <si>
    <t>Lochcarron Garage</t>
  </si>
  <si>
    <t>Sheildaig - Gairloch</t>
  </si>
  <si>
    <t>Gairloch - Ullapool</t>
  </si>
  <si>
    <t xml:space="preserve">Poolewe – Dingwall via Kinlochewe </t>
  </si>
  <si>
    <t>Melvich - Bettyhill (Farr High School)</t>
  </si>
  <si>
    <t>Durness Bus Ltd</t>
  </si>
  <si>
    <t>Melness - Thurso</t>
  </si>
  <si>
    <t xml:space="preserve">Durness - Inverness </t>
  </si>
  <si>
    <t>Durness - Lairg/Ardgay via Kinlochbervie &amp; Scourie</t>
  </si>
  <si>
    <t>Drumbeg - Lochinver - Ullapool</t>
  </si>
  <si>
    <t>Achiltibuie - Ullapool</t>
  </si>
  <si>
    <t>Lairg - Tain &amp; Scotsburn - Tain</t>
  </si>
  <si>
    <t>Lairg/Ardgay - Dornoch</t>
  </si>
  <si>
    <t>Waverley Engineering</t>
  </si>
  <si>
    <t xml:space="preserve">Lairg - Helmsdale </t>
  </si>
  <si>
    <t>Gills, John o’ Groats to Wick High School</t>
  </si>
  <si>
    <t>John O'Groats - Thurso</t>
  </si>
  <si>
    <t xml:space="preserve">Wick - Thurso via Halkirk </t>
  </si>
  <si>
    <t>Reay - Thurso</t>
  </si>
  <si>
    <t>T01</t>
  </si>
  <si>
    <r>
      <t xml:space="preserve">Kinlochbervie Sub Taxi </t>
    </r>
    <r>
      <rPr>
        <b/>
        <sz val="10"/>
        <rFont val="Arial"/>
        <family val="2"/>
      </rPr>
      <t>Standby</t>
    </r>
  </si>
  <si>
    <t>H MacDonald</t>
  </si>
  <si>
    <t>T02</t>
  </si>
  <si>
    <r>
      <t xml:space="preserve">Assynt Subsidised Taxi </t>
    </r>
    <r>
      <rPr>
        <b/>
        <sz val="10"/>
        <rFont val="Arial"/>
        <family val="2"/>
      </rPr>
      <t>Standby</t>
    </r>
  </si>
  <si>
    <t xml:space="preserve">Scott MacKenzie </t>
  </si>
  <si>
    <t>T05</t>
  </si>
  <si>
    <t>Dornoch Area Dial-a-bus</t>
  </si>
  <si>
    <t>W D Mackay</t>
  </si>
  <si>
    <t>T09</t>
  </si>
  <si>
    <t>Grantown dial-a-bus</t>
  </si>
  <si>
    <t xml:space="preserve">No </t>
  </si>
  <si>
    <t>T12</t>
  </si>
  <si>
    <r>
      <t xml:space="preserve">Bettyhill subsidised taxi </t>
    </r>
    <r>
      <rPr>
        <b/>
        <sz val="10"/>
        <rFont val="Arial"/>
        <family val="2"/>
      </rPr>
      <t>Standby</t>
    </r>
  </si>
  <si>
    <t>Ormlie Taxis</t>
  </si>
  <si>
    <t>T13</t>
  </si>
  <si>
    <r>
      <t xml:space="preserve">Durness dial-a-bus </t>
    </r>
    <r>
      <rPr>
        <b/>
        <sz val="10"/>
        <rFont val="Arial"/>
        <family val="2"/>
      </rPr>
      <t>Standby</t>
    </r>
  </si>
  <si>
    <t>T14</t>
  </si>
  <si>
    <r>
      <t xml:space="preserve">Nairn dial-a-bus </t>
    </r>
    <r>
      <rPr>
        <b/>
        <sz val="10"/>
        <rFont val="Arial"/>
        <family val="2"/>
      </rPr>
      <t>Standby</t>
    </r>
  </si>
  <si>
    <t>WIN</t>
  </si>
  <si>
    <t>T17</t>
  </si>
  <si>
    <r>
      <t xml:space="preserve">Tain / Nigg Area Dial a Bus </t>
    </r>
    <r>
      <rPr>
        <b/>
        <sz val="10"/>
        <rFont val="Arial"/>
        <family val="2"/>
      </rPr>
      <t>Standby</t>
    </r>
  </si>
  <si>
    <t>T22</t>
  </si>
  <si>
    <r>
      <t xml:space="preserve">Ferintosh Dial a Bus </t>
    </r>
    <r>
      <rPr>
        <b/>
        <sz val="10"/>
        <rFont val="Arial"/>
        <family val="2"/>
      </rPr>
      <t>Standby</t>
    </r>
  </si>
  <si>
    <t>Communities in Motion</t>
  </si>
  <si>
    <t>DRT</t>
  </si>
  <si>
    <t>Bug (Kyle Express)</t>
  </si>
  <si>
    <t>Glenelg Bus User Group</t>
  </si>
  <si>
    <t>North</t>
  </si>
  <si>
    <t>East</t>
  </si>
  <si>
    <t>West</t>
  </si>
  <si>
    <t>Public</t>
  </si>
  <si>
    <t>Highland Transportation - School North</t>
  </si>
  <si>
    <t>Contract Reference</t>
  </si>
  <si>
    <t>Highland Transportation - School East</t>
  </si>
  <si>
    <t>Highland Transportation - Public</t>
  </si>
  <si>
    <t>Extension Length</t>
  </si>
  <si>
    <t>Contract Length</t>
  </si>
  <si>
    <t>Contract Value (Including Extensions)</t>
  </si>
  <si>
    <t>Contract Description for Spikes</t>
  </si>
  <si>
    <t>Contract Reference for Spikes</t>
  </si>
  <si>
    <t xml:space="preserve">4702/1 </t>
  </si>
  <si>
    <t xml:space="preserve">9100/7/F </t>
  </si>
  <si>
    <t xml:space="preserve">9100/3/F </t>
  </si>
  <si>
    <t>Contract Description</t>
  </si>
  <si>
    <t>Total DPS Value</t>
  </si>
  <si>
    <t>Summary of All Route Categories (Values in GBP)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</si>
</sst>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.00"/>
    <numFmt numFmtId="165" formatCode="_-[$£-809]* #,##0.00_-;\-[$£-809]* #,##0.00_-;_-[$£-809]* &quot;-&quot;??_-;_-@_-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0"/>
      <color theme="0"/>
      <name val="Arial"/>
      <family val="2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5">
    <xf numFmtId="0" fontId="0" fillId="0" borderId="0" xfId="0"/>
    <xf numFmtId="14" fontId="0" fillId="0" borderId="0" xfId="0" applyNumberForma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4" fillId="0" borderId="1" xfId="1" applyFont="1" applyBorder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4" fontId="5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5" fillId="0" borderId="0" xfId="0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4" fontId="6" fillId="0" borderId="1" xfId="0" applyNumberFormat="1" applyFont="1" applyBorder="1" applyAlignment="1">
      <alignment horizontal="left"/>
    </xf>
    <xf numFmtId="0" fontId="4" fillId="0" borderId="1" xfId="1" applyFont="1" applyBorder="1" applyAlignment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3" fillId="0" borderId="1" xfId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164" fontId="7" fillId="0" borderId="1" xfId="2" applyNumberFormat="1" applyFont="1" applyBorder="1" applyAlignment="1">
      <alignment horizontal="center"/>
    </xf>
    <xf numFmtId="0" fontId="4" fillId="0" borderId="1" xfId="1" applyFont="1" applyBorder="1" applyAlignment="1">
      <alignment vertical="center" wrapText="1"/>
    </xf>
    <xf numFmtId="164" fontId="7" fillId="0" borderId="1" xfId="2" applyNumberFormat="1" applyFont="1" applyBorder="1" applyAlignment="1">
      <alignment horizontal="center" vertical="center"/>
    </xf>
    <xf numFmtId="0" fontId="2" fillId="0" borderId="1" xfId="1" applyBorder="1" applyAlignment="1">
      <alignment vertical="center"/>
    </xf>
    <xf numFmtId="0" fontId="2" fillId="0" borderId="1" xfId="1" applyBorder="1" applyAlignment="1">
      <alignment horizontal="left" vertical="center"/>
    </xf>
    <xf numFmtId="164" fontId="3" fillId="0" borderId="1" xfId="2" applyNumberFormat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164" fontId="2" fillId="0" borderId="1" xfId="2" applyNumberFormat="1" applyBorder="1" applyAlignment="1" applyProtection="1">
      <alignment horizontal="center" vertical="center"/>
      <protection locked="0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/>
    </xf>
    <xf numFmtId="164" fontId="7" fillId="0" borderId="1" xfId="2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1" xfId="0" applyNumberFormat="1" applyBorder="1"/>
    <xf numFmtId="165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9" fillId="0" borderId="1" xfId="0" applyFont="1" applyBorder="1"/>
    <xf numFmtId="164" fontId="9" fillId="0" borderId="1" xfId="0" applyNumberFormat="1" applyFont="1" applyBorder="1" applyAlignment="1">
      <alignment horizontal="left"/>
    </xf>
    <xf numFmtId="14" fontId="9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165" fontId="10" fillId="2" borderId="1" xfId="0" applyNumberFormat="1" applyFont="1" applyFill="1" applyBorder="1" applyAlignment="1">
      <alignment horizontal="center"/>
    </xf>
    <xf numFmtId="14" fontId="10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14" fontId="11" fillId="2" borderId="1" xfId="0" applyNumberFormat="1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/>
    <xf numFmtId="0" fontId="11" fillId="0" borderId="0" xfId="0" applyFont="1" applyAlignment="1">
      <alignment horizontal="center"/>
    </xf>
    <xf numFmtId="44" fontId="0" fillId="0" borderId="1" xfId="0" applyNumberFormat="1" applyBorder="1"/>
    <xf numFmtId="165" fontId="0" fillId="0" borderId="0" xfId="0" applyNumberFormat="1" applyAlignment="1">
      <alignment horizontal="center"/>
    </xf>
    <xf numFmtId="165" fontId="5" fillId="0" borderId="0" xfId="0" applyNumberFormat="1" applyFont="1" applyAlignment="1">
      <alignment horizontal="center"/>
    </xf>
    <xf numFmtId="165" fontId="0" fillId="0" borderId="1" xfId="0" applyNumberFormat="1" applyBorder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12" fillId="0" borderId="1" xfId="0" applyFont="1" applyBorder="1" applyAlignment="1">
      <alignment horizontal="center"/>
    </xf>
    <xf numFmtId="165" fontId="13" fillId="0" borderId="1" xfId="0" applyNumberFormat="1" applyFont="1" applyBorder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</cellXfs>
  <cellStyles count="3">
    <cellStyle name="Normal" xfId="0" builtinId="0"/>
    <cellStyle name="Normal 6" xfId="2" xr:uid="{73871FD5-D716-43BC-873D-DD0586A3C596}"/>
    <cellStyle name="Normal 8" xfId="1" xr:uid="{1AFC5E52-CAA1-4700-B613-53375DCF05A0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Gre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52CE5-6635-4458-BE4B-B9F8E0858B5B}">
  <dimension ref="A1:N99"/>
  <sheetViews>
    <sheetView tabSelected="1" workbookViewId="0">
      <selection activeCell="A6" sqref="A6"/>
    </sheetView>
  </sheetViews>
  <sheetFormatPr defaultRowHeight="14.5" x14ac:dyDescent="0.35"/>
  <cols>
    <col min="1" max="1" width="27.26953125" bestFit="1" customWidth="1"/>
    <col min="2" max="2" width="20.7265625" bestFit="1" customWidth="1"/>
    <col min="3" max="3" width="36" bestFit="1" customWidth="1"/>
    <col min="4" max="4" width="154.90625" bestFit="1" customWidth="1"/>
    <col min="5" max="5" width="40.26953125" customWidth="1"/>
    <col min="6" max="6" width="12.54296875" bestFit="1" customWidth="1"/>
    <col min="7" max="7" width="41.54296875" bestFit="1" customWidth="1"/>
    <col min="8" max="9" width="10.453125" bestFit="1" customWidth="1"/>
    <col min="10" max="10" width="21.7265625" bestFit="1" customWidth="1"/>
    <col min="11" max="11" width="32.26953125" bestFit="1" customWidth="1"/>
    <col min="12" max="12" width="15.08984375" style="16" bestFit="1" customWidth="1"/>
    <col min="13" max="13" width="14.1796875" style="16" bestFit="1" customWidth="1"/>
    <col min="14" max="14" width="32.6328125" bestFit="1" customWidth="1"/>
  </cols>
  <sheetData>
    <row r="1" spans="1:14" ht="15" thickBot="1" x14ac:dyDescent="0.4"/>
    <row r="2" spans="1:14" ht="15" thickBot="1" x14ac:dyDescent="0.4">
      <c r="A2" s="73" t="s">
        <v>1032</v>
      </c>
      <c r="B2" s="74"/>
    </row>
    <row r="3" spans="1:14" x14ac:dyDescent="0.35">
      <c r="A3" s="69" t="s">
        <v>1014</v>
      </c>
      <c r="B3" s="70">
        <f>SUM(N12:N99)</f>
        <v>19095611.059999999</v>
      </c>
    </row>
    <row r="4" spans="1:14" x14ac:dyDescent="0.35">
      <c r="A4" s="68" t="s">
        <v>1015</v>
      </c>
      <c r="B4" s="67">
        <f>'East Routes'!M167</f>
        <v>49331925.199999988</v>
      </c>
    </row>
    <row r="5" spans="1:14" x14ac:dyDescent="0.35">
      <c r="A5" s="68" t="s">
        <v>1016</v>
      </c>
      <c r="B5" s="67">
        <f>'West Routes'!L97</f>
        <v>19593567.119999997</v>
      </c>
    </row>
    <row r="6" spans="1:14" x14ac:dyDescent="0.35">
      <c r="A6" s="68" t="s">
        <v>1017</v>
      </c>
      <c r="B6" s="67">
        <f>'Public Routes'!M62</f>
        <v>78573932.289999992</v>
      </c>
    </row>
    <row r="7" spans="1:14" x14ac:dyDescent="0.35">
      <c r="A7" s="68"/>
      <c r="B7" s="18"/>
    </row>
    <row r="8" spans="1:14" x14ac:dyDescent="0.35">
      <c r="A8" s="71" t="s">
        <v>1031</v>
      </c>
      <c r="B8" s="72">
        <f>SUM(B3:B6)</f>
        <v>166595035.66999999</v>
      </c>
    </row>
    <row r="11" spans="1:14" s="15" customFormat="1" x14ac:dyDescent="0.35">
      <c r="A11" s="55" t="s">
        <v>1</v>
      </c>
      <c r="B11" s="55" t="s">
        <v>2</v>
      </c>
      <c r="C11" s="55" t="s">
        <v>1026</v>
      </c>
      <c r="D11" s="55" t="s">
        <v>3</v>
      </c>
      <c r="E11" s="55" t="s">
        <v>4</v>
      </c>
      <c r="F11" s="55" t="s">
        <v>5</v>
      </c>
      <c r="G11" s="55" t="s">
        <v>6</v>
      </c>
      <c r="H11" s="55" t="s">
        <v>7</v>
      </c>
      <c r="I11" s="55" t="s">
        <v>8</v>
      </c>
      <c r="J11" s="55" t="s">
        <v>9</v>
      </c>
      <c r="K11" s="55" t="s">
        <v>1030</v>
      </c>
      <c r="L11" s="55" t="s">
        <v>1022</v>
      </c>
      <c r="M11" s="55" t="s">
        <v>1023</v>
      </c>
      <c r="N11" s="55" t="s">
        <v>1024</v>
      </c>
    </row>
    <row r="12" spans="1:14" x14ac:dyDescent="0.35">
      <c r="A12" s="18" t="s">
        <v>10</v>
      </c>
      <c r="B12" s="18" t="s">
        <v>127</v>
      </c>
      <c r="C12" s="18" t="str">
        <f t="shared" ref="C12:C42" si="0">CONCATENATE(A12, "-", B12,)</f>
        <v>HC/PTRANS/DPS2020-9306/9/ASN</v>
      </c>
      <c r="D12" s="18" t="s">
        <v>128</v>
      </c>
      <c r="E12" s="18" t="s">
        <v>11</v>
      </c>
      <c r="F12" s="64">
        <v>9875.61</v>
      </c>
      <c r="G12" s="18" t="s">
        <v>87</v>
      </c>
      <c r="H12" s="46">
        <v>44927</v>
      </c>
      <c r="I12" s="46">
        <v>46843</v>
      </c>
      <c r="J12" s="46">
        <v>47208</v>
      </c>
      <c r="K12" s="18" t="s">
        <v>1018</v>
      </c>
      <c r="L12" s="19">
        <f t="shared" ref="L12:L42" si="1">DATEDIF(I12,J12,"y")</f>
        <v>1</v>
      </c>
      <c r="M12" s="19">
        <f t="shared" ref="M12:M42" si="2">DATEDIF(H12,I12,"y")</f>
        <v>5</v>
      </c>
      <c r="N12" s="64">
        <f t="shared" ref="N12:N42" si="3">SUM(F12*L12)+SUM(F12*M12)</f>
        <v>59253.66</v>
      </c>
    </row>
    <row r="13" spans="1:14" x14ac:dyDescent="0.35">
      <c r="A13" s="18" t="s">
        <v>10</v>
      </c>
      <c r="B13" s="18" t="s">
        <v>138</v>
      </c>
      <c r="C13" s="18" t="str">
        <f t="shared" si="0"/>
        <v>HC/PTRANS/DPS2020-4500/1</v>
      </c>
      <c r="D13" s="18" t="s">
        <v>139</v>
      </c>
      <c r="E13" s="18" t="s">
        <v>140</v>
      </c>
      <c r="F13" s="64">
        <v>80242.039999999994</v>
      </c>
      <c r="G13" s="18" t="s">
        <v>135</v>
      </c>
      <c r="H13" s="46">
        <v>44927</v>
      </c>
      <c r="I13" s="46">
        <v>46843</v>
      </c>
      <c r="J13" s="46">
        <v>47208</v>
      </c>
      <c r="K13" s="18" t="s">
        <v>1018</v>
      </c>
      <c r="L13" s="19">
        <f t="shared" si="1"/>
        <v>1</v>
      </c>
      <c r="M13" s="19">
        <f t="shared" si="2"/>
        <v>5</v>
      </c>
      <c r="N13" s="64">
        <f t="shared" si="3"/>
        <v>481452.23999999993</v>
      </c>
    </row>
    <row r="14" spans="1:14" x14ac:dyDescent="0.35">
      <c r="A14" s="18" t="s">
        <v>10</v>
      </c>
      <c r="B14" s="18" t="s">
        <v>141</v>
      </c>
      <c r="C14" s="18" t="str">
        <f t="shared" si="0"/>
        <v>HC/PTRANS/DPS2020-4500/4</v>
      </c>
      <c r="D14" s="18" t="s">
        <v>142</v>
      </c>
      <c r="E14" s="18" t="s">
        <v>140</v>
      </c>
      <c r="F14" s="64">
        <v>81270.38</v>
      </c>
      <c r="G14" s="18" t="s">
        <v>135</v>
      </c>
      <c r="H14" s="46">
        <v>44927</v>
      </c>
      <c r="I14" s="46">
        <v>46843</v>
      </c>
      <c r="J14" s="46">
        <v>47208</v>
      </c>
      <c r="K14" s="18" t="s">
        <v>1018</v>
      </c>
      <c r="L14" s="19">
        <f t="shared" si="1"/>
        <v>1</v>
      </c>
      <c r="M14" s="19">
        <f t="shared" si="2"/>
        <v>5</v>
      </c>
      <c r="N14" s="64">
        <f t="shared" si="3"/>
        <v>487622.28</v>
      </c>
    </row>
    <row r="15" spans="1:14" x14ac:dyDescent="0.35">
      <c r="A15" s="18" t="s">
        <v>10</v>
      </c>
      <c r="B15" s="18" t="s">
        <v>80</v>
      </c>
      <c r="C15" s="18" t="str">
        <f t="shared" si="0"/>
        <v>HC/PTRANS/DPS2020-8201/1</v>
      </c>
      <c r="D15" s="18" t="s">
        <v>81</v>
      </c>
      <c r="E15" s="18" t="s">
        <v>82</v>
      </c>
      <c r="F15" s="64">
        <v>45310</v>
      </c>
      <c r="G15" s="18" t="s">
        <v>83</v>
      </c>
      <c r="H15" s="46">
        <v>44927</v>
      </c>
      <c r="I15" s="46">
        <v>46843</v>
      </c>
      <c r="J15" s="46">
        <v>47208</v>
      </c>
      <c r="K15" s="18" t="s">
        <v>1018</v>
      </c>
      <c r="L15" s="19">
        <f t="shared" si="1"/>
        <v>1</v>
      </c>
      <c r="M15" s="19">
        <f t="shared" si="2"/>
        <v>5</v>
      </c>
      <c r="N15" s="64">
        <f t="shared" si="3"/>
        <v>271860</v>
      </c>
    </row>
    <row r="16" spans="1:14" x14ac:dyDescent="0.35">
      <c r="A16" s="18" t="s">
        <v>10</v>
      </c>
      <c r="B16" s="18" t="s">
        <v>52</v>
      </c>
      <c r="C16" s="18" t="str">
        <f t="shared" si="0"/>
        <v>HC/PTRANS/DPS2020-4501/1</v>
      </c>
      <c r="D16" s="18" t="s">
        <v>53</v>
      </c>
      <c r="E16" s="18" t="s">
        <v>53</v>
      </c>
      <c r="F16" s="64">
        <v>24690.01</v>
      </c>
      <c r="G16" s="18" t="s">
        <v>33</v>
      </c>
      <c r="H16" s="46">
        <v>44927</v>
      </c>
      <c r="I16" s="46">
        <v>46843</v>
      </c>
      <c r="J16" s="46">
        <v>47208</v>
      </c>
      <c r="K16" s="18" t="s">
        <v>1018</v>
      </c>
      <c r="L16" s="19">
        <f t="shared" si="1"/>
        <v>1</v>
      </c>
      <c r="M16" s="19">
        <f t="shared" si="2"/>
        <v>5</v>
      </c>
      <c r="N16" s="64">
        <f t="shared" si="3"/>
        <v>148140.06</v>
      </c>
    </row>
    <row r="17" spans="1:14" x14ac:dyDescent="0.35">
      <c r="A17" s="18" t="s">
        <v>10</v>
      </c>
      <c r="B17" s="18" t="s">
        <v>52</v>
      </c>
      <c r="C17" s="18" t="str">
        <f t="shared" si="0"/>
        <v>HC/PTRANS/DPS2020-4501/1</v>
      </c>
      <c r="D17" s="18" t="s">
        <v>53</v>
      </c>
      <c r="E17" s="18" t="s">
        <v>53</v>
      </c>
      <c r="F17" s="64">
        <v>11110.8</v>
      </c>
      <c r="G17" s="18" t="s">
        <v>33</v>
      </c>
      <c r="H17" s="46">
        <v>44927</v>
      </c>
      <c r="I17" s="46">
        <v>46843</v>
      </c>
      <c r="J17" s="46">
        <v>47208</v>
      </c>
      <c r="K17" s="18" t="s">
        <v>1018</v>
      </c>
      <c r="L17" s="19">
        <f t="shared" si="1"/>
        <v>1</v>
      </c>
      <c r="M17" s="19">
        <f t="shared" si="2"/>
        <v>5</v>
      </c>
      <c r="N17" s="64">
        <f t="shared" si="3"/>
        <v>66664.800000000003</v>
      </c>
    </row>
    <row r="18" spans="1:14" x14ac:dyDescent="0.35">
      <c r="A18" s="18" t="s">
        <v>10</v>
      </c>
      <c r="B18" s="18" t="s">
        <v>223</v>
      </c>
      <c r="C18" s="18" t="str">
        <f t="shared" si="0"/>
        <v>HC/PTRANS/DPS2020-9001/2</v>
      </c>
      <c r="D18" s="18" t="s">
        <v>224</v>
      </c>
      <c r="E18" s="18" t="s">
        <v>225</v>
      </c>
      <c r="F18" s="64">
        <v>23640</v>
      </c>
      <c r="G18" s="18" t="s">
        <v>220</v>
      </c>
      <c r="H18" s="46">
        <v>44927</v>
      </c>
      <c r="I18" s="46">
        <v>46843</v>
      </c>
      <c r="J18" s="46">
        <v>47208</v>
      </c>
      <c r="K18" s="18" t="s">
        <v>1018</v>
      </c>
      <c r="L18" s="19">
        <f t="shared" si="1"/>
        <v>1</v>
      </c>
      <c r="M18" s="19">
        <f t="shared" si="2"/>
        <v>5</v>
      </c>
      <c r="N18" s="64">
        <f t="shared" si="3"/>
        <v>141840</v>
      </c>
    </row>
    <row r="19" spans="1:14" x14ac:dyDescent="0.35">
      <c r="A19" s="18" t="s">
        <v>10</v>
      </c>
      <c r="B19" s="18" t="s">
        <v>108</v>
      </c>
      <c r="C19" s="18" t="str">
        <f t="shared" si="0"/>
        <v>HC/PTRANS/DPS2020-9301/1</v>
      </c>
      <c r="D19" s="18" t="s">
        <v>109</v>
      </c>
      <c r="E19" s="18" t="s">
        <v>110</v>
      </c>
      <c r="F19" s="64">
        <v>23027.33</v>
      </c>
      <c r="G19" s="18" t="s">
        <v>87</v>
      </c>
      <c r="H19" s="46">
        <v>44927</v>
      </c>
      <c r="I19" s="46">
        <v>46843</v>
      </c>
      <c r="J19" s="46">
        <v>47208</v>
      </c>
      <c r="K19" s="18" t="s">
        <v>1018</v>
      </c>
      <c r="L19" s="19">
        <f t="shared" si="1"/>
        <v>1</v>
      </c>
      <c r="M19" s="19">
        <f t="shared" si="2"/>
        <v>5</v>
      </c>
      <c r="N19" s="64">
        <f t="shared" si="3"/>
        <v>138163.98000000001</v>
      </c>
    </row>
    <row r="20" spans="1:14" x14ac:dyDescent="0.35">
      <c r="A20" s="18" t="s">
        <v>10</v>
      </c>
      <c r="B20" s="18" t="s">
        <v>108</v>
      </c>
      <c r="C20" s="18" t="str">
        <f t="shared" si="0"/>
        <v>HC/PTRANS/DPS2020-9301/1</v>
      </c>
      <c r="D20" s="18" t="s">
        <v>109</v>
      </c>
      <c r="E20" s="18" t="s">
        <v>110</v>
      </c>
      <c r="F20" s="64">
        <v>18332.82</v>
      </c>
      <c r="G20" s="18" t="s">
        <v>87</v>
      </c>
      <c r="H20" s="46">
        <v>44927</v>
      </c>
      <c r="I20" s="46">
        <v>46843</v>
      </c>
      <c r="J20" s="46">
        <v>47208</v>
      </c>
      <c r="K20" s="18" t="s">
        <v>1018</v>
      </c>
      <c r="L20" s="19">
        <f t="shared" si="1"/>
        <v>1</v>
      </c>
      <c r="M20" s="19">
        <f t="shared" si="2"/>
        <v>5</v>
      </c>
      <c r="N20" s="64">
        <f t="shared" si="3"/>
        <v>109996.92000000001</v>
      </c>
    </row>
    <row r="21" spans="1:14" x14ac:dyDescent="0.35">
      <c r="A21" s="18" t="s">
        <v>10</v>
      </c>
      <c r="B21" s="18" t="s">
        <v>58</v>
      </c>
      <c r="C21" s="18" t="str">
        <f t="shared" si="0"/>
        <v>HC/PTRANS/DPS2020-9101/1</v>
      </c>
      <c r="D21" s="18" t="s">
        <v>59</v>
      </c>
      <c r="E21" s="18" t="s">
        <v>60</v>
      </c>
      <c r="F21" s="64">
        <v>24690.01</v>
      </c>
      <c r="G21" s="18" t="s">
        <v>33</v>
      </c>
      <c r="H21" s="46">
        <v>44927</v>
      </c>
      <c r="I21" s="46">
        <v>46843</v>
      </c>
      <c r="J21" s="46">
        <v>47208</v>
      </c>
      <c r="K21" s="18" t="s">
        <v>1018</v>
      </c>
      <c r="L21" s="19">
        <f t="shared" si="1"/>
        <v>1</v>
      </c>
      <c r="M21" s="19">
        <f t="shared" si="2"/>
        <v>5</v>
      </c>
      <c r="N21" s="64">
        <f t="shared" si="3"/>
        <v>148140.06</v>
      </c>
    </row>
    <row r="22" spans="1:14" x14ac:dyDescent="0.35">
      <c r="A22" s="18" t="s">
        <v>10</v>
      </c>
      <c r="B22" s="18" t="s">
        <v>58</v>
      </c>
      <c r="C22" s="18" t="str">
        <f t="shared" si="0"/>
        <v>HC/PTRANS/DPS2020-9101/1</v>
      </c>
      <c r="D22" s="18" t="s">
        <v>59</v>
      </c>
      <c r="E22" s="18" t="s">
        <v>60</v>
      </c>
      <c r="F22" s="64">
        <v>11110.8</v>
      </c>
      <c r="G22" s="18" t="s">
        <v>33</v>
      </c>
      <c r="H22" s="46">
        <v>44927</v>
      </c>
      <c r="I22" s="46">
        <v>46843</v>
      </c>
      <c r="J22" s="46">
        <v>47208</v>
      </c>
      <c r="K22" s="18" t="s">
        <v>1018</v>
      </c>
      <c r="L22" s="19">
        <f t="shared" si="1"/>
        <v>1</v>
      </c>
      <c r="M22" s="19">
        <f t="shared" si="2"/>
        <v>5</v>
      </c>
      <c r="N22" s="64">
        <f t="shared" si="3"/>
        <v>66664.800000000003</v>
      </c>
    </row>
    <row r="23" spans="1:14" x14ac:dyDescent="0.35">
      <c r="A23" s="18" t="s">
        <v>10</v>
      </c>
      <c r="B23" s="18" t="s">
        <v>64</v>
      </c>
      <c r="C23" s="18" t="str">
        <f t="shared" si="0"/>
        <v>HC/PTRANS/DPS2020-9100/11/ASN</v>
      </c>
      <c r="D23" s="18" t="s">
        <v>65</v>
      </c>
      <c r="E23" s="18"/>
      <c r="F23" s="64">
        <v>26334.960000000003</v>
      </c>
      <c r="G23" s="18" t="s">
        <v>33</v>
      </c>
      <c r="H23" s="46">
        <v>44927</v>
      </c>
      <c r="I23" s="46">
        <v>46843</v>
      </c>
      <c r="J23" s="46">
        <v>47208</v>
      </c>
      <c r="K23" s="18" t="s">
        <v>1018</v>
      </c>
      <c r="L23" s="19">
        <f t="shared" si="1"/>
        <v>1</v>
      </c>
      <c r="M23" s="19">
        <f t="shared" si="2"/>
        <v>5</v>
      </c>
      <c r="N23" s="64">
        <f t="shared" si="3"/>
        <v>158009.76</v>
      </c>
    </row>
    <row r="24" spans="1:14" x14ac:dyDescent="0.35">
      <c r="A24" s="18" t="s">
        <v>10</v>
      </c>
      <c r="B24" s="18" t="s">
        <v>167</v>
      </c>
      <c r="C24" s="18" t="str">
        <f t="shared" si="0"/>
        <v>HC/PTRANS/DPS2020-9302/1</v>
      </c>
      <c r="D24" s="18" t="s">
        <v>168</v>
      </c>
      <c r="E24" s="18" t="s">
        <v>169</v>
      </c>
      <c r="F24" s="64">
        <v>79838.19</v>
      </c>
      <c r="G24" s="18" t="s">
        <v>170</v>
      </c>
      <c r="H24" s="46">
        <v>44927</v>
      </c>
      <c r="I24" s="46">
        <v>46843</v>
      </c>
      <c r="J24" s="46">
        <v>47208</v>
      </c>
      <c r="K24" s="18" t="s">
        <v>1018</v>
      </c>
      <c r="L24" s="19">
        <f t="shared" si="1"/>
        <v>1</v>
      </c>
      <c r="M24" s="19">
        <f t="shared" si="2"/>
        <v>5</v>
      </c>
      <c r="N24" s="64">
        <f t="shared" si="3"/>
        <v>479029.14</v>
      </c>
    </row>
    <row r="25" spans="1:14" x14ac:dyDescent="0.35">
      <c r="A25" s="18" t="s">
        <v>10</v>
      </c>
      <c r="B25" s="18" t="s">
        <v>103</v>
      </c>
      <c r="C25" s="18" t="str">
        <f t="shared" si="0"/>
        <v>HC/PTRANS/DPS2020-9201/1/B</v>
      </c>
      <c r="D25" s="18" t="s">
        <v>104</v>
      </c>
      <c r="E25" s="18" t="s">
        <v>105</v>
      </c>
      <c r="F25" s="64">
        <v>32711.850000000002</v>
      </c>
      <c r="G25" s="18" t="s">
        <v>87</v>
      </c>
      <c r="H25" s="46">
        <v>44927</v>
      </c>
      <c r="I25" s="46">
        <v>46843</v>
      </c>
      <c r="J25" s="46">
        <v>47208</v>
      </c>
      <c r="K25" s="18" t="s">
        <v>1018</v>
      </c>
      <c r="L25" s="19">
        <f t="shared" si="1"/>
        <v>1</v>
      </c>
      <c r="M25" s="19">
        <f t="shared" si="2"/>
        <v>5</v>
      </c>
      <c r="N25" s="64">
        <f t="shared" si="3"/>
        <v>196271.1</v>
      </c>
    </row>
    <row r="26" spans="1:14" x14ac:dyDescent="0.35">
      <c r="A26" s="18" t="s">
        <v>10</v>
      </c>
      <c r="B26" s="18" t="s">
        <v>103</v>
      </c>
      <c r="C26" s="18" t="str">
        <f t="shared" si="0"/>
        <v>HC/PTRANS/DPS2020-9201/1/B</v>
      </c>
      <c r="D26" s="18" t="s">
        <v>104</v>
      </c>
      <c r="E26" s="18" t="s">
        <v>105</v>
      </c>
      <c r="F26" s="64">
        <v>22655</v>
      </c>
      <c r="G26" s="18" t="s">
        <v>87</v>
      </c>
      <c r="H26" s="46">
        <v>44927</v>
      </c>
      <c r="I26" s="46">
        <v>46843</v>
      </c>
      <c r="J26" s="46">
        <v>47208</v>
      </c>
      <c r="K26" s="18" t="s">
        <v>1018</v>
      </c>
      <c r="L26" s="19">
        <f t="shared" si="1"/>
        <v>1</v>
      </c>
      <c r="M26" s="19">
        <f t="shared" si="2"/>
        <v>5</v>
      </c>
      <c r="N26" s="64">
        <f t="shared" si="3"/>
        <v>135930</v>
      </c>
    </row>
    <row r="27" spans="1:14" x14ac:dyDescent="0.35">
      <c r="A27" s="18" t="s">
        <v>10</v>
      </c>
      <c r="B27" s="18" t="s">
        <v>54</v>
      </c>
      <c r="C27" s="18" t="str">
        <f t="shared" si="0"/>
        <v>HC/PTRANS/DPS2020-4701/6/G</v>
      </c>
      <c r="D27" s="18" t="s">
        <v>55</v>
      </c>
      <c r="E27" s="18" t="s">
        <v>14</v>
      </c>
      <c r="F27" s="64">
        <v>30862.02</v>
      </c>
      <c r="G27" s="18" t="s">
        <v>33</v>
      </c>
      <c r="H27" s="46">
        <v>44927</v>
      </c>
      <c r="I27" s="46">
        <v>46843</v>
      </c>
      <c r="J27" s="46">
        <v>47208</v>
      </c>
      <c r="K27" s="18" t="s">
        <v>1018</v>
      </c>
      <c r="L27" s="19">
        <f t="shared" si="1"/>
        <v>1</v>
      </c>
      <c r="M27" s="19">
        <f t="shared" si="2"/>
        <v>5</v>
      </c>
      <c r="N27" s="64">
        <f t="shared" si="3"/>
        <v>185172.12</v>
      </c>
    </row>
    <row r="28" spans="1:14" x14ac:dyDescent="0.35">
      <c r="A28" s="18" t="s">
        <v>10</v>
      </c>
      <c r="B28" s="18" t="s">
        <v>226</v>
      </c>
      <c r="C28" s="18" t="str">
        <f t="shared" si="0"/>
        <v>HC/PTRANS/DPS2020-4701/4/G</v>
      </c>
      <c r="D28" s="18" t="s">
        <v>227</v>
      </c>
      <c r="E28" s="18" t="s">
        <v>228</v>
      </c>
      <c r="F28" s="64">
        <v>18518</v>
      </c>
      <c r="G28" s="18" t="s">
        <v>220</v>
      </c>
      <c r="H28" s="46">
        <v>44927</v>
      </c>
      <c r="I28" s="46">
        <v>46843</v>
      </c>
      <c r="J28" s="46">
        <v>47208</v>
      </c>
      <c r="K28" s="18" t="s">
        <v>1018</v>
      </c>
      <c r="L28" s="19">
        <f t="shared" si="1"/>
        <v>1</v>
      </c>
      <c r="M28" s="19">
        <f t="shared" si="2"/>
        <v>5</v>
      </c>
      <c r="N28" s="64">
        <f t="shared" si="3"/>
        <v>111108</v>
      </c>
    </row>
    <row r="29" spans="1:14" x14ac:dyDescent="0.35">
      <c r="A29" s="18" t="s">
        <v>10</v>
      </c>
      <c r="B29" s="18" t="s">
        <v>181</v>
      </c>
      <c r="C29" s="18" t="str">
        <f t="shared" si="0"/>
        <v>HC/PTRANS/DPS2020-9202/1</v>
      </c>
      <c r="D29" s="18" t="s">
        <v>182</v>
      </c>
      <c r="E29" s="18" t="s">
        <v>183</v>
      </c>
      <c r="F29" s="64">
        <v>24731.38</v>
      </c>
      <c r="G29" s="18" t="s">
        <v>180</v>
      </c>
      <c r="H29" s="46">
        <v>44927</v>
      </c>
      <c r="I29" s="46">
        <v>46843</v>
      </c>
      <c r="J29" s="46">
        <v>47208</v>
      </c>
      <c r="K29" s="18" t="s">
        <v>1018</v>
      </c>
      <c r="L29" s="19">
        <f t="shared" si="1"/>
        <v>1</v>
      </c>
      <c r="M29" s="19">
        <f t="shared" si="2"/>
        <v>5</v>
      </c>
      <c r="N29" s="64">
        <f t="shared" si="3"/>
        <v>148388.28</v>
      </c>
    </row>
    <row r="30" spans="1:14" x14ac:dyDescent="0.35">
      <c r="A30" s="18" t="s">
        <v>10</v>
      </c>
      <c r="B30" s="18" t="s">
        <v>231</v>
      </c>
      <c r="C30" s="18" t="str">
        <f t="shared" si="0"/>
        <v>HC/PTRANS/DPS2020-9001/6</v>
      </c>
      <c r="D30" s="18" t="s">
        <v>232</v>
      </c>
      <c r="E30" s="18" t="s">
        <v>233</v>
      </c>
      <c r="F30" s="64">
        <v>30862.02</v>
      </c>
      <c r="G30" s="18" t="s">
        <v>220</v>
      </c>
      <c r="H30" s="46">
        <v>44927</v>
      </c>
      <c r="I30" s="46">
        <v>46843</v>
      </c>
      <c r="J30" s="46">
        <v>47208</v>
      </c>
      <c r="K30" s="18" t="s">
        <v>1018</v>
      </c>
      <c r="L30" s="19">
        <f t="shared" si="1"/>
        <v>1</v>
      </c>
      <c r="M30" s="19">
        <f t="shared" si="2"/>
        <v>5</v>
      </c>
      <c r="N30" s="64">
        <f t="shared" si="3"/>
        <v>185172.12</v>
      </c>
    </row>
    <row r="31" spans="1:14" x14ac:dyDescent="0.35">
      <c r="A31" s="18" t="s">
        <v>10</v>
      </c>
      <c r="B31" s="18" t="s">
        <v>217</v>
      </c>
      <c r="C31" s="18" t="str">
        <f t="shared" si="0"/>
        <v>HC/PTRANS/DPS2020-9000/6</v>
      </c>
      <c r="D31" s="18" t="s">
        <v>218</v>
      </c>
      <c r="E31" s="18" t="s">
        <v>219</v>
      </c>
      <c r="F31" s="64">
        <v>54523.689999999995</v>
      </c>
      <c r="G31" s="18" t="s">
        <v>220</v>
      </c>
      <c r="H31" s="46">
        <v>44927</v>
      </c>
      <c r="I31" s="46">
        <v>46843</v>
      </c>
      <c r="J31" s="46">
        <v>47208</v>
      </c>
      <c r="K31" s="18" t="s">
        <v>1018</v>
      </c>
      <c r="L31" s="19">
        <f t="shared" si="1"/>
        <v>1</v>
      </c>
      <c r="M31" s="19">
        <f t="shared" si="2"/>
        <v>5</v>
      </c>
      <c r="N31" s="64">
        <f t="shared" si="3"/>
        <v>327142.13999999996</v>
      </c>
    </row>
    <row r="32" spans="1:14" x14ac:dyDescent="0.35">
      <c r="A32" s="18" t="s">
        <v>10</v>
      </c>
      <c r="B32" s="18" t="s">
        <v>229</v>
      </c>
      <c r="C32" s="18" t="str">
        <f t="shared" si="0"/>
        <v>HC/PTRANS/DPS2020-9000/7</v>
      </c>
      <c r="D32" s="18" t="s">
        <v>230</v>
      </c>
      <c r="E32" s="18" t="s">
        <v>219</v>
      </c>
      <c r="F32" s="64">
        <v>13374.33</v>
      </c>
      <c r="G32" s="18" t="s">
        <v>220</v>
      </c>
      <c r="H32" s="46">
        <v>44927</v>
      </c>
      <c r="I32" s="46">
        <v>46843</v>
      </c>
      <c r="J32" s="46">
        <v>47208</v>
      </c>
      <c r="K32" s="18" t="s">
        <v>1018</v>
      </c>
      <c r="L32" s="19">
        <f t="shared" si="1"/>
        <v>1</v>
      </c>
      <c r="M32" s="19">
        <f t="shared" si="2"/>
        <v>5</v>
      </c>
      <c r="N32" s="64">
        <f t="shared" si="3"/>
        <v>80245.98</v>
      </c>
    </row>
    <row r="33" spans="1:14" x14ac:dyDescent="0.35">
      <c r="A33" s="18" t="s">
        <v>10</v>
      </c>
      <c r="B33" s="18" t="s">
        <v>221</v>
      </c>
      <c r="C33" s="18" t="str">
        <f t="shared" si="0"/>
        <v>HC/PTRANS/DPS2020-9000/5</v>
      </c>
      <c r="D33" s="18" t="s">
        <v>222</v>
      </c>
      <c r="E33" s="18"/>
      <c r="F33" s="64">
        <v>76538.44</v>
      </c>
      <c r="G33" s="18" t="s">
        <v>220</v>
      </c>
      <c r="H33" s="46">
        <v>44927</v>
      </c>
      <c r="I33" s="46">
        <v>46843</v>
      </c>
      <c r="J33" s="46">
        <v>47208</v>
      </c>
      <c r="K33" s="18" t="s">
        <v>1018</v>
      </c>
      <c r="L33" s="19">
        <f t="shared" si="1"/>
        <v>1</v>
      </c>
      <c r="M33" s="19">
        <f t="shared" si="2"/>
        <v>5</v>
      </c>
      <c r="N33" s="64">
        <f t="shared" si="3"/>
        <v>459230.64</v>
      </c>
    </row>
    <row r="34" spans="1:14" x14ac:dyDescent="0.35">
      <c r="A34" s="18" t="s">
        <v>10</v>
      </c>
      <c r="B34" s="18" t="s">
        <v>207</v>
      </c>
      <c r="C34" s="18" t="str">
        <f t="shared" si="0"/>
        <v>HC/PTRANS/DPS2020-8100/3</v>
      </c>
      <c r="D34" s="18" t="s">
        <v>208</v>
      </c>
      <c r="E34" s="18" t="s">
        <v>154</v>
      </c>
      <c r="F34" s="64">
        <v>30862.02</v>
      </c>
      <c r="G34" s="18" t="s">
        <v>203</v>
      </c>
      <c r="H34" s="46">
        <v>44927</v>
      </c>
      <c r="I34" s="46">
        <v>46843</v>
      </c>
      <c r="J34" s="46">
        <v>47208</v>
      </c>
      <c r="K34" s="18" t="s">
        <v>1018</v>
      </c>
      <c r="L34" s="19">
        <f t="shared" si="1"/>
        <v>1</v>
      </c>
      <c r="M34" s="19">
        <f t="shared" si="2"/>
        <v>5</v>
      </c>
      <c r="N34" s="64">
        <f t="shared" si="3"/>
        <v>185172.12</v>
      </c>
    </row>
    <row r="35" spans="1:14" x14ac:dyDescent="0.35">
      <c r="A35" s="18" t="s">
        <v>10</v>
      </c>
      <c r="B35" s="18" t="s">
        <v>40</v>
      </c>
      <c r="C35" s="18" t="str">
        <f t="shared" si="0"/>
        <v>HC/PTRANS/DPS2020-4702/1</v>
      </c>
      <c r="D35" s="18" t="s">
        <v>41</v>
      </c>
      <c r="E35" s="18" t="s">
        <v>42</v>
      </c>
      <c r="F35" s="64">
        <v>21191.289999999997</v>
      </c>
      <c r="G35" s="18" t="s">
        <v>33</v>
      </c>
      <c r="H35" s="46">
        <v>44927</v>
      </c>
      <c r="I35" s="46">
        <v>46843</v>
      </c>
      <c r="J35" s="46">
        <v>47208</v>
      </c>
      <c r="K35" s="18" t="s">
        <v>1018</v>
      </c>
      <c r="L35" s="19">
        <f t="shared" si="1"/>
        <v>1</v>
      </c>
      <c r="M35" s="19">
        <f t="shared" si="2"/>
        <v>5</v>
      </c>
      <c r="N35" s="64">
        <f t="shared" si="3"/>
        <v>127147.73999999998</v>
      </c>
    </row>
    <row r="36" spans="1:14" x14ac:dyDescent="0.35">
      <c r="A36" s="18" t="s">
        <v>10</v>
      </c>
      <c r="B36" s="18" t="s">
        <v>1027</v>
      </c>
      <c r="C36" s="18" t="str">
        <f t="shared" si="0"/>
        <v xml:space="preserve">HC/PTRANS/DPS2020-4702/1 </v>
      </c>
      <c r="D36" s="18" t="s">
        <v>41</v>
      </c>
      <c r="E36" s="18" t="s">
        <v>42</v>
      </c>
      <c r="F36" s="64">
        <v>4115.33</v>
      </c>
      <c r="G36" s="18" t="s">
        <v>33</v>
      </c>
      <c r="H36" s="46">
        <v>44927</v>
      </c>
      <c r="I36" s="46">
        <v>46843</v>
      </c>
      <c r="J36" s="46">
        <v>47208</v>
      </c>
      <c r="K36" s="18" t="s">
        <v>1018</v>
      </c>
      <c r="L36" s="19">
        <f t="shared" si="1"/>
        <v>1</v>
      </c>
      <c r="M36" s="19">
        <f t="shared" si="2"/>
        <v>5</v>
      </c>
      <c r="N36" s="64">
        <f t="shared" si="3"/>
        <v>24691.980000000003</v>
      </c>
    </row>
    <row r="37" spans="1:14" x14ac:dyDescent="0.35">
      <c r="A37" s="18" t="s">
        <v>10</v>
      </c>
      <c r="B37" s="18" t="s">
        <v>209</v>
      </c>
      <c r="C37" s="18" t="str">
        <f t="shared" si="0"/>
        <v>HC/PTRANS/DPS2020-8000/3</v>
      </c>
      <c r="D37" s="18" t="s">
        <v>210</v>
      </c>
      <c r="E37" s="18" t="s">
        <v>211</v>
      </c>
      <c r="F37" s="64">
        <v>58432.170000000006</v>
      </c>
      <c r="G37" s="18" t="s">
        <v>203</v>
      </c>
      <c r="H37" s="46">
        <v>44927</v>
      </c>
      <c r="I37" s="46">
        <v>46843</v>
      </c>
      <c r="J37" s="46">
        <v>47208</v>
      </c>
      <c r="K37" s="18" t="s">
        <v>1018</v>
      </c>
      <c r="L37" s="19">
        <f t="shared" si="1"/>
        <v>1</v>
      </c>
      <c r="M37" s="19">
        <f t="shared" si="2"/>
        <v>5</v>
      </c>
      <c r="N37" s="64">
        <f t="shared" si="3"/>
        <v>350593.02</v>
      </c>
    </row>
    <row r="38" spans="1:14" x14ac:dyDescent="0.35">
      <c r="A38" s="18" t="s">
        <v>10</v>
      </c>
      <c r="B38" s="18" t="s">
        <v>160</v>
      </c>
      <c r="C38" s="18" t="str">
        <f t="shared" si="0"/>
        <v>HC/PTRANS/DPS2020-8003/1</v>
      </c>
      <c r="D38" s="18" t="s">
        <v>161</v>
      </c>
      <c r="E38" s="18" t="s">
        <v>162</v>
      </c>
      <c r="F38" s="64">
        <v>37855.519999999997</v>
      </c>
      <c r="G38" s="18" t="s">
        <v>163</v>
      </c>
      <c r="H38" s="46">
        <v>44927</v>
      </c>
      <c r="I38" s="46">
        <v>46843</v>
      </c>
      <c r="J38" s="46">
        <v>47208</v>
      </c>
      <c r="K38" s="18" t="s">
        <v>1018</v>
      </c>
      <c r="L38" s="19">
        <f t="shared" si="1"/>
        <v>1</v>
      </c>
      <c r="M38" s="19">
        <f t="shared" si="2"/>
        <v>5</v>
      </c>
      <c r="N38" s="64">
        <f t="shared" si="3"/>
        <v>227133.11999999997</v>
      </c>
    </row>
    <row r="39" spans="1:14" x14ac:dyDescent="0.35">
      <c r="A39" s="18" t="s">
        <v>10</v>
      </c>
      <c r="B39" s="18" t="s">
        <v>66</v>
      </c>
      <c r="C39" s="18" t="str">
        <f t="shared" si="0"/>
        <v>HC/PTRANS/DPS2020-9100/1</v>
      </c>
      <c r="D39" s="18" t="s">
        <v>67</v>
      </c>
      <c r="E39" s="18" t="s">
        <v>68</v>
      </c>
      <c r="F39" s="64">
        <v>155545.29</v>
      </c>
      <c r="G39" s="18" t="s">
        <v>33</v>
      </c>
      <c r="H39" s="46">
        <v>44927</v>
      </c>
      <c r="I39" s="46">
        <v>46843</v>
      </c>
      <c r="J39" s="46">
        <v>47208</v>
      </c>
      <c r="K39" s="18" t="s">
        <v>1018</v>
      </c>
      <c r="L39" s="19">
        <f t="shared" si="1"/>
        <v>1</v>
      </c>
      <c r="M39" s="19">
        <f t="shared" si="2"/>
        <v>5</v>
      </c>
      <c r="N39" s="64">
        <f t="shared" si="3"/>
        <v>933271.74000000011</v>
      </c>
    </row>
    <row r="40" spans="1:14" x14ac:dyDescent="0.35">
      <c r="A40" s="18" t="s">
        <v>10</v>
      </c>
      <c r="B40" s="18" t="s">
        <v>61</v>
      </c>
      <c r="C40" s="18" t="str">
        <f t="shared" si="0"/>
        <v>HC/PTRANS/DPS2020-4700/2/F</v>
      </c>
      <c r="D40" s="18" t="s">
        <v>62</v>
      </c>
      <c r="E40" s="18" t="s">
        <v>63</v>
      </c>
      <c r="F40" s="64">
        <v>32918.699999999997</v>
      </c>
      <c r="G40" s="18" t="s">
        <v>33</v>
      </c>
      <c r="H40" s="46">
        <v>44927</v>
      </c>
      <c r="I40" s="46">
        <v>46843</v>
      </c>
      <c r="J40" s="46">
        <v>47208</v>
      </c>
      <c r="K40" s="18" t="s">
        <v>1018</v>
      </c>
      <c r="L40" s="19">
        <f t="shared" si="1"/>
        <v>1</v>
      </c>
      <c r="M40" s="19">
        <f t="shared" si="2"/>
        <v>5</v>
      </c>
      <c r="N40" s="64">
        <f t="shared" si="3"/>
        <v>197512.2</v>
      </c>
    </row>
    <row r="41" spans="1:14" x14ac:dyDescent="0.35">
      <c r="A41" s="18" t="s">
        <v>10</v>
      </c>
      <c r="B41" s="18" t="s">
        <v>171</v>
      </c>
      <c r="C41" s="18" t="str">
        <f t="shared" si="0"/>
        <v>HC/PTRANS/DPS2020-9100/7/F</v>
      </c>
      <c r="D41" s="18" t="s">
        <v>172</v>
      </c>
      <c r="E41" s="18" t="s">
        <v>173</v>
      </c>
      <c r="F41" s="64">
        <v>33949.01</v>
      </c>
      <c r="G41" s="18" t="s">
        <v>174</v>
      </c>
      <c r="H41" s="46">
        <v>44927</v>
      </c>
      <c r="I41" s="46">
        <v>46843</v>
      </c>
      <c r="J41" s="46">
        <v>47208</v>
      </c>
      <c r="K41" s="18" t="s">
        <v>1018</v>
      </c>
      <c r="L41" s="19">
        <f t="shared" si="1"/>
        <v>1</v>
      </c>
      <c r="M41" s="19">
        <f t="shared" si="2"/>
        <v>5</v>
      </c>
      <c r="N41" s="64">
        <f t="shared" si="3"/>
        <v>203694.06000000003</v>
      </c>
    </row>
    <row r="42" spans="1:14" x14ac:dyDescent="0.35">
      <c r="A42" s="18" t="s">
        <v>10</v>
      </c>
      <c r="B42" s="18" t="s">
        <v>1028</v>
      </c>
      <c r="C42" s="18" t="str">
        <f t="shared" si="0"/>
        <v xml:space="preserve">HC/PTRANS/DPS2020-9100/7/F </v>
      </c>
      <c r="D42" s="18" t="s">
        <v>172</v>
      </c>
      <c r="E42" s="18" t="s">
        <v>173</v>
      </c>
      <c r="F42" s="64">
        <v>48095.579999999994</v>
      </c>
      <c r="G42" s="18" t="s">
        <v>174</v>
      </c>
      <c r="H42" s="46">
        <v>44927</v>
      </c>
      <c r="I42" s="46">
        <v>46843</v>
      </c>
      <c r="J42" s="46">
        <v>47208</v>
      </c>
      <c r="K42" s="18" t="s">
        <v>1018</v>
      </c>
      <c r="L42" s="19">
        <f t="shared" si="1"/>
        <v>1</v>
      </c>
      <c r="M42" s="19">
        <f t="shared" si="2"/>
        <v>5</v>
      </c>
      <c r="N42" s="64">
        <f t="shared" si="3"/>
        <v>288573.48</v>
      </c>
    </row>
    <row r="43" spans="1:14" x14ac:dyDescent="0.35">
      <c r="A43" s="18" t="s">
        <v>10</v>
      </c>
      <c r="B43" s="18" t="s">
        <v>106</v>
      </c>
      <c r="C43" s="18" t="str">
        <f t="shared" ref="C43:C74" si="4">CONCATENATE(A43, "-", B43,)</f>
        <v>HC/PTRANS/DPS2020-9203/2</v>
      </c>
      <c r="D43" s="18" t="s">
        <v>107</v>
      </c>
      <c r="E43" s="18" t="s">
        <v>93</v>
      </c>
      <c r="F43" s="64">
        <v>37199.51</v>
      </c>
      <c r="G43" s="18" t="s">
        <v>87</v>
      </c>
      <c r="H43" s="46">
        <v>44927</v>
      </c>
      <c r="I43" s="46">
        <v>46843</v>
      </c>
      <c r="J43" s="46">
        <v>47208</v>
      </c>
      <c r="K43" s="18" t="s">
        <v>1018</v>
      </c>
      <c r="L43" s="19">
        <f t="shared" ref="L43:L74" si="5">DATEDIF(I43,J43,"y")</f>
        <v>1</v>
      </c>
      <c r="M43" s="19">
        <f t="shared" ref="M43:M74" si="6">DATEDIF(H43,I43,"y")</f>
        <v>5</v>
      </c>
      <c r="N43" s="64">
        <f t="shared" ref="N43:N74" si="7">SUM(F43*L43)+SUM(F43*M43)</f>
        <v>223197.06000000003</v>
      </c>
    </row>
    <row r="44" spans="1:14" x14ac:dyDescent="0.35">
      <c r="A44" s="18" t="s">
        <v>10</v>
      </c>
      <c r="B44" s="18" t="s">
        <v>91</v>
      </c>
      <c r="C44" s="18" t="str">
        <f t="shared" si="4"/>
        <v>HC/PTRANS/DPS2020-9203/1</v>
      </c>
      <c r="D44" s="18" t="s">
        <v>92</v>
      </c>
      <c r="E44" s="18" t="s">
        <v>93</v>
      </c>
      <c r="F44" s="64">
        <v>48205.899999999994</v>
      </c>
      <c r="G44" s="18" t="s">
        <v>87</v>
      </c>
      <c r="H44" s="46">
        <v>44927</v>
      </c>
      <c r="I44" s="46">
        <v>46843</v>
      </c>
      <c r="J44" s="46">
        <v>47208</v>
      </c>
      <c r="K44" s="18" t="s">
        <v>1018</v>
      </c>
      <c r="L44" s="19">
        <f t="shared" si="5"/>
        <v>1</v>
      </c>
      <c r="M44" s="19">
        <f t="shared" si="6"/>
        <v>5</v>
      </c>
      <c r="N44" s="64">
        <f t="shared" si="7"/>
        <v>289235.39999999997</v>
      </c>
    </row>
    <row r="45" spans="1:14" x14ac:dyDescent="0.35">
      <c r="A45" s="18" t="s">
        <v>10</v>
      </c>
      <c r="B45" s="18" t="s">
        <v>37</v>
      </c>
      <c r="C45" s="18" t="str">
        <f t="shared" si="4"/>
        <v>HC/PTRANS/DPS2020-9103/1</v>
      </c>
      <c r="D45" s="18" t="s">
        <v>38</v>
      </c>
      <c r="E45" s="18" t="s">
        <v>39</v>
      </c>
      <c r="F45" s="64">
        <v>52465.04</v>
      </c>
      <c r="G45" s="18" t="s">
        <v>33</v>
      </c>
      <c r="H45" s="46">
        <v>44927</v>
      </c>
      <c r="I45" s="46">
        <v>46843</v>
      </c>
      <c r="J45" s="46">
        <v>47208</v>
      </c>
      <c r="K45" s="18" t="s">
        <v>1018</v>
      </c>
      <c r="L45" s="19">
        <f t="shared" si="5"/>
        <v>1</v>
      </c>
      <c r="M45" s="19">
        <f t="shared" si="6"/>
        <v>5</v>
      </c>
      <c r="N45" s="64">
        <f t="shared" si="7"/>
        <v>314790.24</v>
      </c>
    </row>
    <row r="46" spans="1:14" x14ac:dyDescent="0.35">
      <c r="A46" s="18" t="s">
        <v>10</v>
      </c>
      <c r="B46" s="18" t="s">
        <v>37</v>
      </c>
      <c r="C46" s="18" t="str">
        <f t="shared" si="4"/>
        <v>HC/PTRANS/DPS2020-9103/1</v>
      </c>
      <c r="D46" s="18" t="s">
        <v>38</v>
      </c>
      <c r="E46" s="18" t="s">
        <v>39</v>
      </c>
      <c r="F46" s="64">
        <v>23043.09</v>
      </c>
      <c r="G46" s="18" t="s">
        <v>33</v>
      </c>
      <c r="H46" s="46">
        <v>44927</v>
      </c>
      <c r="I46" s="46">
        <v>46843</v>
      </c>
      <c r="J46" s="46">
        <v>47208</v>
      </c>
      <c r="K46" s="18" t="s">
        <v>1018</v>
      </c>
      <c r="L46" s="19">
        <f t="shared" si="5"/>
        <v>1</v>
      </c>
      <c r="M46" s="19">
        <f t="shared" si="6"/>
        <v>5</v>
      </c>
      <c r="N46" s="64">
        <f t="shared" si="7"/>
        <v>138258.54</v>
      </c>
    </row>
    <row r="47" spans="1:14" x14ac:dyDescent="0.35">
      <c r="A47" s="18" t="s">
        <v>10</v>
      </c>
      <c r="B47" s="18" t="s">
        <v>43</v>
      </c>
      <c r="C47" s="18" t="str">
        <f t="shared" si="4"/>
        <v>HC/PTRANS/DPS2020-4704/1</v>
      </c>
      <c r="D47" s="18" t="s">
        <v>44</v>
      </c>
      <c r="E47" s="18" t="s">
        <v>45</v>
      </c>
      <c r="F47" s="64">
        <v>33042.81</v>
      </c>
      <c r="G47" s="18" t="s">
        <v>33</v>
      </c>
      <c r="H47" s="46">
        <v>44927</v>
      </c>
      <c r="I47" s="46">
        <v>46843</v>
      </c>
      <c r="J47" s="46">
        <v>47208</v>
      </c>
      <c r="K47" s="18" t="s">
        <v>1018</v>
      </c>
      <c r="L47" s="19">
        <f t="shared" si="5"/>
        <v>1</v>
      </c>
      <c r="M47" s="19">
        <f t="shared" si="6"/>
        <v>5</v>
      </c>
      <c r="N47" s="64">
        <f t="shared" si="7"/>
        <v>198256.86</v>
      </c>
    </row>
    <row r="48" spans="1:14" x14ac:dyDescent="0.35">
      <c r="A48" s="18" t="s">
        <v>10</v>
      </c>
      <c r="B48" s="18" t="s">
        <v>43</v>
      </c>
      <c r="C48" s="18" t="str">
        <f t="shared" si="4"/>
        <v>HC/PTRANS/DPS2020-4704/1</v>
      </c>
      <c r="D48" s="18" t="s">
        <v>44</v>
      </c>
      <c r="E48" s="18" t="s">
        <v>45</v>
      </c>
      <c r="F48" s="64">
        <v>9875.61</v>
      </c>
      <c r="G48" s="18" t="s">
        <v>33</v>
      </c>
      <c r="H48" s="46">
        <v>44927</v>
      </c>
      <c r="I48" s="46">
        <v>46843</v>
      </c>
      <c r="J48" s="46">
        <v>47208</v>
      </c>
      <c r="K48" s="18" t="s">
        <v>1018</v>
      </c>
      <c r="L48" s="19">
        <f t="shared" si="5"/>
        <v>1</v>
      </c>
      <c r="M48" s="19">
        <f t="shared" si="6"/>
        <v>5</v>
      </c>
      <c r="N48" s="64">
        <f t="shared" si="7"/>
        <v>59253.66</v>
      </c>
    </row>
    <row r="49" spans="1:14" x14ac:dyDescent="0.35">
      <c r="A49" s="18" t="s">
        <v>10</v>
      </c>
      <c r="B49" s="18" t="s">
        <v>34</v>
      </c>
      <c r="C49" s="18" t="str">
        <f t="shared" si="4"/>
        <v>HC/PTRANS/DPS2020-4705/1</v>
      </c>
      <c r="D49" s="18" t="s">
        <v>35</v>
      </c>
      <c r="E49" s="18" t="s">
        <v>36</v>
      </c>
      <c r="F49" s="64">
        <v>51751.899999999994</v>
      </c>
      <c r="G49" s="18" t="s">
        <v>33</v>
      </c>
      <c r="H49" s="46">
        <v>44927</v>
      </c>
      <c r="I49" s="46">
        <v>46843</v>
      </c>
      <c r="J49" s="46">
        <v>47208</v>
      </c>
      <c r="K49" s="18" t="s">
        <v>1018</v>
      </c>
      <c r="L49" s="19">
        <f t="shared" si="5"/>
        <v>1</v>
      </c>
      <c r="M49" s="19">
        <f t="shared" si="6"/>
        <v>5</v>
      </c>
      <c r="N49" s="64">
        <f t="shared" si="7"/>
        <v>310511.39999999997</v>
      </c>
    </row>
    <row r="50" spans="1:14" x14ac:dyDescent="0.35">
      <c r="A50" s="18" t="s">
        <v>10</v>
      </c>
      <c r="B50" s="18" t="s">
        <v>34</v>
      </c>
      <c r="C50" s="18" t="str">
        <f t="shared" si="4"/>
        <v>HC/PTRANS/DPS2020-4705/1</v>
      </c>
      <c r="D50" s="18" t="s">
        <v>35</v>
      </c>
      <c r="E50" s="18" t="s">
        <v>36</v>
      </c>
      <c r="F50" s="64">
        <v>8640.42</v>
      </c>
      <c r="G50" s="18" t="s">
        <v>33</v>
      </c>
      <c r="H50" s="46">
        <v>44927</v>
      </c>
      <c r="I50" s="46">
        <v>46843</v>
      </c>
      <c r="J50" s="46">
        <v>47208</v>
      </c>
      <c r="K50" s="18" t="s">
        <v>1018</v>
      </c>
      <c r="L50" s="19">
        <f t="shared" si="5"/>
        <v>1</v>
      </c>
      <c r="M50" s="19">
        <f t="shared" si="6"/>
        <v>5</v>
      </c>
      <c r="N50" s="64">
        <f t="shared" si="7"/>
        <v>51842.52</v>
      </c>
    </row>
    <row r="51" spans="1:14" x14ac:dyDescent="0.35">
      <c r="A51" s="18" t="s">
        <v>10</v>
      </c>
      <c r="B51" s="18" t="s">
        <v>46</v>
      </c>
      <c r="C51" s="18" t="str">
        <f t="shared" si="4"/>
        <v>HC/PTRANS/DPS2020-4706/1</v>
      </c>
      <c r="D51" s="18" t="s">
        <v>47</v>
      </c>
      <c r="E51" s="18" t="s">
        <v>48</v>
      </c>
      <c r="F51" s="64">
        <v>20574.68</v>
      </c>
      <c r="G51" s="18" t="s">
        <v>33</v>
      </c>
      <c r="H51" s="46">
        <v>44927</v>
      </c>
      <c r="I51" s="46">
        <v>46843</v>
      </c>
      <c r="J51" s="46">
        <v>47208</v>
      </c>
      <c r="K51" s="18" t="s">
        <v>1018</v>
      </c>
      <c r="L51" s="19">
        <f t="shared" si="5"/>
        <v>1</v>
      </c>
      <c r="M51" s="19">
        <f t="shared" si="6"/>
        <v>5</v>
      </c>
      <c r="N51" s="64">
        <f t="shared" si="7"/>
        <v>123448.07999999999</v>
      </c>
    </row>
    <row r="52" spans="1:14" x14ac:dyDescent="0.35">
      <c r="A52" s="18" t="s">
        <v>10</v>
      </c>
      <c r="B52" s="18" t="s">
        <v>46</v>
      </c>
      <c r="C52" s="18" t="str">
        <f t="shared" si="4"/>
        <v>HC/PTRANS/DPS2020-4706/1</v>
      </c>
      <c r="D52" s="18" t="s">
        <v>47</v>
      </c>
      <c r="E52" s="18" t="s">
        <v>48</v>
      </c>
      <c r="F52" s="64">
        <v>7407.2000000000007</v>
      </c>
      <c r="G52" s="18" t="s">
        <v>33</v>
      </c>
      <c r="H52" s="46">
        <v>44927</v>
      </c>
      <c r="I52" s="46">
        <v>46843</v>
      </c>
      <c r="J52" s="46">
        <v>47208</v>
      </c>
      <c r="K52" s="18" t="s">
        <v>1018</v>
      </c>
      <c r="L52" s="19">
        <f t="shared" si="5"/>
        <v>1</v>
      </c>
      <c r="M52" s="19">
        <f t="shared" si="6"/>
        <v>5</v>
      </c>
      <c r="N52" s="64">
        <f t="shared" si="7"/>
        <v>44443.199999999997</v>
      </c>
    </row>
    <row r="53" spans="1:14" x14ac:dyDescent="0.35">
      <c r="A53" s="18" t="s">
        <v>10</v>
      </c>
      <c r="B53" s="18" t="s">
        <v>132</v>
      </c>
      <c r="C53" s="18" t="str">
        <f t="shared" si="4"/>
        <v>HC/PTRANS/DPS2020-4600/1</v>
      </c>
      <c r="D53" s="18" t="s">
        <v>133</v>
      </c>
      <c r="E53" s="18" t="s">
        <v>134</v>
      </c>
      <c r="F53" s="64">
        <v>79211.73</v>
      </c>
      <c r="G53" s="18" t="s">
        <v>135</v>
      </c>
      <c r="H53" s="46">
        <v>44927</v>
      </c>
      <c r="I53" s="46">
        <v>46843</v>
      </c>
      <c r="J53" s="46">
        <v>47208</v>
      </c>
      <c r="K53" s="18" t="s">
        <v>1018</v>
      </c>
      <c r="L53" s="19">
        <f t="shared" si="5"/>
        <v>1</v>
      </c>
      <c r="M53" s="19">
        <f t="shared" si="6"/>
        <v>5</v>
      </c>
      <c r="N53" s="64">
        <f t="shared" si="7"/>
        <v>475270.37999999995</v>
      </c>
    </row>
    <row r="54" spans="1:14" x14ac:dyDescent="0.35">
      <c r="A54" s="18" t="s">
        <v>10</v>
      </c>
      <c r="B54" s="18" t="s">
        <v>136</v>
      </c>
      <c r="C54" s="18" t="str">
        <f t="shared" si="4"/>
        <v>HC/PTRANS/DPS2020-4600/2</v>
      </c>
      <c r="D54" s="18" t="s">
        <v>137</v>
      </c>
      <c r="E54" s="18" t="s">
        <v>134</v>
      </c>
      <c r="F54" s="64">
        <v>79211.73</v>
      </c>
      <c r="G54" s="18" t="s">
        <v>135</v>
      </c>
      <c r="H54" s="46">
        <v>44927</v>
      </c>
      <c r="I54" s="46">
        <v>46843</v>
      </c>
      <c r="J54" s="46">
        <v>47208</v>
      </c>
      <c r="K54" s="18" t="s">
        <v>1018</v>
      </c>
      <c r="L54" s="19">
        <f t="shared" si="5"/>
        <v>1</v>
      </c>
      <c r="M54" s="19">
        <f t="shared" si="6"/>
        <v>5</v>
      </c>
      <c r="N54" s="64">
        <f t="shared" si="7"/>
        <v>475270.37999999995</v>
      </c>
    </row>
    <row r="55" spans="1:14" x14ac:dyDescent="0.35">
      <c r="A55" s="18" t="s">
        <v>10</v>
      </c>
      <c r="B55" s="18" t="s">
        <v>12</v>
      </c>
      <c r="C55" s="18" t="str">
        <f t="shared" si="4"/>
        <v>HC/PTRANS/DPS2020-4701/3/G</v>
      </c>
      <c r="D55" s="18" t="s">
        <v>13</v>
      </c>
      <c r="E55" s="18" t="s">
        <v>14</v>
      </c>
      <c r="F55" s="64">
        <v>25513.469999999998</v>
      </c>
      <c r="G55" s="18" t="s">
        <v>15</v>
      </c>
      <c r="H55" s="46">
        <v>44927</v>
      </c>
      <c r="I55" s="46">
        <v>46843</v>
      </c>
      <c r="J55" s="46">
        <v>47208</v>
      </c>
      <c r="K55" s="18" t="s">
        <v>1018</v>
      </c>
      <c r="L55" s="19">
        <f t="shared" si="5"/>
        <v>1</v>
      </c>
      <c r="M55" s="19">
        <f t="shared" si="6"/>
        <v>5</v>
      </c>
      <c r="N55" s="64">
        <f t="shared" si="7"/>
        <v>153080.81999999998</v>
      </c>
    </row>
    <row r="56" spans="1:14" x14ac:dyDescent="0.35">
      <c r="A56" s="18" t="s">
        <v>10</v>
      </c>
      <c r="B56" s="18" t="s">
        <v>124</v>
      </c>
      <c r="C56" s="18" t="str">
        <f t="shared" si="4"/>
        <v>HC/PTRANS/DPS2020-9206/3/ASN</v>
      </c>
      <c r="D56" s="18" t="s">
        <v>125</v>
      </c>
      <c r="E56" s="18" t="s">
        <v>126</v>
      </c>
      <c r="F56" s="64">
        <v>9875.61</v>
      </c>
      <c r="G56" s="18" t="s">
        <v>87</v>
      </c>
      <c r="H56" s="46">
        <v>44927</v>
      </c>
      <c r="I56" s="46">
        <v>46843</v>
      </c>
      <c r="J56" s="46">
        <v>47208</v>
      </c>
      <c r="K56" s="18" t="s">
        <v>1018</v>
      </c>
      <c r="L56" s="19">
        <f t="shared" si="5"/>
        <v>1</v>
      </c>
      <c r="M56" s="19">
        <f t="shared" si="6"/>
        <v>5</v>
      </c>
      <c r="N56" s="64">
        <f t="shared" si="7"/>
        <v>59253.66</v>
      </c>
    </row>
    <row r="57" spans="1:14" x14ac:dyDescent="0.35">
      <c r="A57" s="18" t="s">
        <v>10</v>
      </c>
      <c r="B57" s="18" t="s">
        <v>16</v>
      </c>
      <c r="C57" s="18" t="str">
        <f t="shared" si="4"/>
        <v>HC/PTRANS/DPS2020-4504/1</v>
      </c>
      <c r="D57" s="18" t="s">
        <v>17</v>
      </c>
      <c r="E57" s="18" t="s">
        <v>18</v>
      </c>
      <c r="F57" s="64">
        <v>31890.36</v>
      </c>
      <c r="G57" s="18" t="s">
        <v>19</v>
      </c>
      <c r="H57" s="46">
        <v>44927</v>
      </c>
      <c r="I57" s="46">
        <v>46843</v>
      </c>
      <c r="J57" s="46">
        <v>47208</v>
      </c>
      <c r="K57" s="18" t="s">
        <v>1018</v>
      </c>
      <c r="L57" s="19">
        <f t="shared" si="5"/>
        <v>1</v>
      </c>
      <c r="M57" s="19">
        <f t="shared" si="6"/>
        <v>5</v>
      </c>
      <c r="N57" s="64">
        <f t="shared" si="7"/>
        <v>191342.15999999997</v>
      </c>
    </row>
    <row r="58" spans="1:14" x14ac:dyDescent="0.35">
      <c r="A58" s="18" t="s">
        <v>10</v>
      </c>
      <c r="B58" s="18" t="s">
        <v>215</v>
      </c>
      <c r="C58" s="18" t="str">
        <f t="shared" si="4"/>
        <v>HC/PTRANS/DPS2020-8100/2</v>
      </c>
      <c r="D58" s="18" t="s">
        <v>216</v>
      </c>
      <c r="E58" s="18" t="s">
        <v>154</v>
      </c>
      <c r="F58" s="64">
        <v>69954.700000000012</v>
      </c>
      <c r="G58" s="18" t="s">
        <v>203</v>
      </c>
      <c r="H58" s="46">
        <v>44927</v>
      </c>
      <c r="I58" s="46">
        <v>46843</v>
      </c>
      <c r="J58" s="46">
        <v>46843</v>
      </c>
      <c r="K58" s="18" t="s">
        <v>1018</v>
      </c>
      <c r="L58" s="19">
        <f t="shared" si="5"/>
        <v>0</v>
      </c>
      <c r="M58" s="19">
        <f t="shared" si="6"/>
        <v>5</v>
      </c>
      <c r="N58" s="64">
        <f t="shared" si="7"/>
        <v>349773.50000000006</v>
      </c>
    </row>
    <row r="59" spans="1:14" x14ac:dyDescent="0.35">
      <c r="A59" s="18" t="s">
        <v>10</v>
      </c>
      <c r="B59" s="18" t="s">
        <v>152</v>
      </c>
      <c r="C59" s="18" t="str">
        <f t="shared" si="4"/>
        <v>HC/PTRANS/DPS2020-8100/5/F</v>
      </c>
      <c r="D59" s="18" t="s">
        <v>153</v>
      </c>
      <c r="E59" s="18" t="s">
        <v>154</v>
      </c>
      <c r="F59" s="64">
        <v>33949.01</v>
      </c>
      <c r="G59" s="18" t="s">
        <v>151</v>
      </c>
      <c r="H59" s="46">
        <v>44927</v>
      </c>
      <c r="I59" s="46">
        <v>46843</v>
      </c>
      <c r="J59" s="46">
        <v>47208</v>
      </c>
      <c r="K59" s="18" t="s">
        <v>1018</v>
      </c>
      <c r="L59" s="19">
        <f t="shared" si="5"/>
        <v>1</v>
      </c>
      <c r="M59" s="19">
        <f t="shared" si="6"/>
        <v>5</v>
      </c>
      <c r="N59" s="64">
        <f t="shared" si="7"/>
        <v>203694.06000000003</v>
      </c>
    </row>
    <row r="60" spans="1:14" x14ac:dyDescent="0.35">
      <c r="A60" s="18" t="s">
        <v>10</v>
      </c>
      <c r="B60" s="18" t="s">
        <v>20</v>
      </c>
      <c r="C60" s="18" t="str">
        <f t="shared" si="4"/>
        <v>HC/PTRANS/DPS2020-8206/1/ASN</v>
      </c>
      <c r="D60" s="18" t="s">
        <v>21</v>
      </c>
      <c r="E60" s="18" t="s">
        <v>22</v>
      </c>
      <c r="F60" s="64">
        <v>68924.39</v>
      </c>
      <c r="G60" s="18" t="s">
        <v>19</v>
      </c>
      <c r="H60" s="46">
        <v>44927</v>
      </c>
      <c r="I60" s="46">
        <v>45838</v>
      </c>
      <c r="J60" s="46">
        <v>46112</v>
      </c>
      <c r="K60" s="18" t="s">
        <v>1018</v>
      </c>
      <c r="L60" s="19">
        <f t="shared" si="5"/>
        <v>0</v>
      </c>
      <c r="M60" s="19">
        <f t="shared" si="6"/>
        <v>2</v>
      </c>
      <c r="N60" s="64">
        <f t="shared" si="7"/>
        <v>137848.78</v>
      </c>
    </row>
    <row r="61" spans="1:14" x14ac:dyDescent="0.35">
      <c r="A61" s="18" t="s">
        <v>10</v>
      </c>
      <c r="B61" s="18" t="s">
        <v>88</v>
      </c>
      <c r="C61" s="18" t="str">
        <f t="shared" si="4"/>
        <v>HC/PTRANS/DPS2020-9306/1</v>
      </c>
      <c r="D61" s="18" t="s">
        <v>89</v>
      </c>
      <c r="E61" s="18" t="s">
        <v>90</v>
      </c>
      <c r="F61" s="64">
        <v>45087.39</v>
      </c>
      <c r="G61" s="18" t="s">
        <v>87</v>
      </c>
      <c r="H61" s="46">
        <v>44927</v>
      </c>
      <c r="I61" s="46">
        <v>46843</v>
      </c>
      <c r="J61" s="46">
        <v>47208</v>
      </c>
      <c r="K61" s="18" t="s">
        <v>1018</v>
      </c>
      <c r="L61" s="19">
        <f t="shared" si="5"/>
        <v>1</v>
      </c>
      <c r="M61" s="19">
        <f t="shared" si="6"/>
        <v>5</v>
      </c>
      <c r="N61" s="64">
        <f t="shared" si="7"/>
        <v>270524.34000000003</v>
      </c>
    </row>
    <row r="62" spans="1:14" x14ac:dyDescent="0.35">
      <c r="A62" s="18" t="s">
        <v>10</v>
      </c>
      <c r="B62" s="18" t="s">
        <v>117</v>
      </c>
      <c r="C62" s="18" t="str">
        <f t="shared" si="4"/>
        <v>HC/PTRANS/DPS2020-9306/1-Live Mileage</v>
      </c>
      <c r="D62" s="18" t="s">
        <v>89</v>
      </c>
      <c r="E62" s="18" t="s">
        <v>90</v>
      </c>
      <c r="F62" s="64">
        <v>24628.940000000002</v>
      </c>
      <c r="G62" s="18" t="s">
        <v>87</v>
      </c>
      <c r="H62" s="46">
        <v>44927</v>
      </c>
      <c r="I62" s="46">
        <v>46843</v>
      </c>
      <c r="J62" s="46">
        <v>47208</v>
      </c>
      <c r="K62" s="18" t="s">
        <v>1018</v>
      </c>
      <c r="L62" s="19">
        <f t="shared" si="5"/>
        <v>1</v>
      </c>
      <c r="M62" s="19">
        <f t="shared" si="6"/>
        <v>5</v>
      </c>
      <c r="N62" s="64">
        <f t="shared" si="7"/>
        <v>147773.64000000001</v>
      </c>
    </row>
    <row r="63" spans="1:14" x14ac:dyDescent="0.35">
      <c r="A63" s="18" t="s">
        <v>10</v>
      </c>
      <c r="B63" s="18" t="s">
        <v>164</v>
      </c>
      <c r="C63" s="18" t="str">
        <f t="shared" si="4"/>
        <v>HC/PTRANS/DPS2020-8003/2</v>
      </c>
      <c r="D63" s="18" t="s">
        <v>165</v>
      </c>
      <c r="E63" s="18" t="s">
        <v>166</v>
      </c>
      <c r="F63" s="64">
        <v>32918.699999999997</v>
      </c>
      <c r="G63" s="18" t="s">
        <v>163</v>
      </c>
      <c r="H63" s="46">
        <v>44927</v>
      </c>
      <c r="I63" s="46">
        <v>46843</v>
      </c>
      <c r="J63" s="46">
        <v>47208</v>
      </c>
      <c r="K63" s="18" t="s">
        <v>1018</v>
      </c>
      <c r="L63" s="19">
        <f t="shared" si="5"/>
        <v>1</v>
      </c>
      <c r="M63" s="19">
        <f t="shared" si="6"/>
        <v>5</v>
      </c>
      <c r="N63" s="64">
        <f t="shared" si="7"/>
        <v>197512.2</v>
      </c>
    </row>
    <row r="64" spans="1:14" x14ac:dyDescent="0.35">
      <c r="A64" s="18" t="s">
        <v>10</v>
      </c>
      <c r="B64" s="18" t="s">
        <v>114</v>
      </c>
      <c r="C64" s="18" t="str">
        <f t="shared" si="4"/>
        <v>HC/PTRANS/DPS2020-9205/4/GME</v>
      </c>
      <c r="D64" s="18" t="s">
        <v>115</v>
      </c>
      <c r="E64" s="18" t="s">
        <v>116</v>
      </c>
      <c r="F64" s="64">
        <v>22655</v>
      </c>
      <c r="G64" s="18" t="s">
        <v>87</v>
      </c>
      <c r="H64" s="46">
        <v>44927</v>
      </c>
      <c r="I64" s="46">
        <v>46843</v>
      </c>
      <c r="J64" s="46">
        <v>47208</v>
      </c>
      <c r="K64" s="18" t="s">
        <v>1018</v>
      </c>
      <c r="L64" s="19">
        <f t="shared" si="5"/>
        <v>1</v>
      </c>
      <c r="M64" s="19">
        <f t="shared" si="6"/>
        <v>5</v>
      </c>
      <c r="N64" s="64">
        <f t="shared" si="7"/>
        <v>135930</v>
      </c>
    </row>
    <row r="65" spans="1:14" x14ac:dyDescent="0.35">
      <c r="A65" s="18" t="s">
        <v>10</v>
      </c>
      <c r="B65" s="18" t="s">
        <v>194</v>
      </c>
      <c r="C65" s="18" t="str">
        <f t="shared" si="4"/>
        <v>HC/PTRANS/DPS2020-9100/10/ASN</v>
      </c>
      <c r="D65" s="18" t="s">
        <v>195</v>
      </c>
      <c r="E65" s="18" t="s">
        <v>193</v>
      </c>
      <c r="F65" s="64">
        <v>25610</v>
      </c>
      <c r="G65" s="18" t="s">
        <v>190</v>
      </c>
      <c r="H65" s="46">
        <v>44927</v>
      </c>
      <c r="I65" s="46">
        <v>46843</v>
      </c>
      <c r="J65" s="46">
        <v>47208</v>
      </c>
      <c r="K65" s="18" t="s">
        <v>1018</v>
      </c>
      <c r="L65" s="19">
        <f t="shared" si="5"/>
        <v>1</v>
      </c>
      <c r="M65" s="19">
        <f t="shared" si="6"/>
        <v>5</v>
      </c>
      <c r="N65" s="64">
        <f t="shared" si="7"/>
        <v>153660</v>
      </c>
    </row>
    <row r="66" spans="1:14" x14ac:dyDescent="0.35">
      <c r="A66" s="18" t="s">
        <v>10</v>
      </c>
      <c r="B66" s="18" t="s">
        <v>191</v>
      </c>
      <c r="C66" s="18" t="str">
        <f t="shared" si="4"/>
        <v>HC/PTRANS/DPS2020-9106/2</v>
      </c>
      <c r="D66" s="18" t="s">
        <v>192</v>
      </c>
      <c r="E66" s="18" t="s">
        <v>193</v>
      </c>
      <c r="F66" s="64">
        <v>18715</v>
      </c>
      <c r="G66" s="18" t="s">
        <v>190</v>
      </c>
      <c r="H66" s="46">
        <v>44927</v>
      </c>
      <c r="I66" s="46">
        <v>46843</v>
      </c>
      <c r="J66" s="46">
        <v>47208</v>
      </c>
      <c r="K66" s="18" t="s">
        <v>1018</v>
      </c>
      <c r="L66" s="19">
        <f t="shared" si="5"/>
        <v>1</v>
      </c>
      <c r="M66" s="19">
        <f t="shared" si="6"/>
        <v>5</v>
      </c>
      <c r="N66" s="64">
        <f t="shared" si="7"/>
        <v>112290</v>
      </c>
    </row>
    <row r="67" spans="1:14" x14ac:dyDescent="0.35">
      <c r="A67" s="18" t="s">
        <v>10</v>
      </c>
      <c r="B67" s="18" t="s">
        <v>187</v>
      </c>
      <c r="C67" s="18" t="str">
        <f t="shared" si="4"/>
        <v>HC/PTRANS/DPS2020-9100/9/ASN</v>
      </c>
      <c r="D67" s="18" t="s">
        <v>188</v>
      </c>
      <c r="E67" s="18" t="s">
        <v>189</v>
      </c>
      <c r="F67" s="64">
        <v>29550</v>
      </c>
      <c r="G67" s="18" t="s">
        <v>190</v>
      </c>
      <c r="H67" s="46">
        <v>44927</v>
      </c>
      <c r="I67" s="46">
        <v>46843</v>
      </c>
      <c r="J67" s="46">
        <v>47208</v>
      </c>
      <c r="K67" s="18" t="s">
        <v>1018</v>
      </c>
      <c r="L67" s="19">
        <f t="shared" si="5"/>
        <v>1</v>
      </c>
      <c r="M67" s="19">
        <f t="shared" si="6"/>
        <v>5</v>
      </c>
      <c r="N67" s="64">
        <f t="shared" si="7"/>
        <v>177300</v>
      </c>
    </row>
    <row r="68" spans="1:14" x14ac:dyDescent="0.35">
      <c r="A68" s="18" t="s">
        <v>10</v>
      </c>
      <c r="B68" s="18" t="s">
        <v>175</v>
      </c>
      <c r="C68" s="18" t="str">
        <f t="shared" si="4"/>
        <v>HC/PTRANS/DPS2020-9100/3/F</v>
      </c>
      <c r="D68" s="18" t="s">
        <v>176</v>
      </c>
      <c r="E68" s="18" t="s">
        <v>177</v>
      </c>
      <c r="F68" s="64">
        <v>33949.01</v>
      </c>
      <c r="G68" s="18" t="s">
        <v>174</v>
      </c>
      <c r="H68" s="46">
        <v>44927</v>
      </c>
      <c r="I68" s="46">
        <v>46843</v>
      </c>
      <c r="J68" s="46">
        <v>47208</v>
      </c>
      <c r="K68" s="18" t="s">
        <v>1018</v>
      </c>
      <c r="L68" s="19">
        <f t="shared" si="5"/>
        <v>1</v>
      </c>
      <c r="M68" s="19">
        <f t="shared" si="6"/>
        <v>5</v>
      </c>
      <c r="N68" s="64">
        <f t="shared" si="7"/>
        <v>203694.06000000003</v>
      </c>
    </row>
    <row r="69" spans="1:14" x14ac:dyDescent="0.35">
      <c r="A69" s="18" t="s">
        <v>10</v>
      </c>
      <c r="B69" s="18" t="s">
        <v>1029</v>
      </c>
      <c r="C69" s="18" t="str">
        <f t="shared" si="4"/>
        <v xml:space="preserve">HC/PTRANS/DPS2020-9100/3/F </v>
      </c>
      <c r="D69" s="18" t="s">
        <v>176</v>
      </c>
      <c r="E69" s="18" t="s">
        <v>177</v>
      </c>
      <c r="F69" s="64">
        <v>21140.07</v>
      </c>
      <c r="G69" s="18" t="s">
        <v>174</v>
      </c>
      <c r="H69" s="46">
        <v>44927</v>
      </c>
      <c r="I69" s="46">
        <v>46843</v>
      </c>
      <c r="J69" s="46">
        <v>47208</v>
      </c>
      <c r="K69" s="18" t="s">
        <v>1018</v>
      </c>
      <c r="L69" s="19">
        <f t="shared" si="5"/>
        <v>1</v>
      </c>
      <c r="M69" s="19">
        <f t="shared" si="6"/>
        <v>5</v>
      </c>
      <c r="N69" s="64">
        <f t="shared" si="7"/>
        <v>126840.42000000001</v>
      </c>
    </row>
    <row r="70" spans="1:14" x14ac:dyDescent="0.35">
      <c r="A70" s="18" t="s">
        <v>10</v>
      </c>
      <c r="B70" s="18" t="s">
        <v>196</v>
      </c>
      <c r="C70" s="18" t="str">
        <f t="shared" si="4"/>
        <v>HC/PTRANS/DPS2020-8200/4/F</v>
      </c>
      <c r="D70" s="18" t="s">
        <v>197</v>
      </c>
      <c r="E70" s="18" t="s">
        <v>198</v>
      </c>
      <c r="F70" s="64">
        <v>17100</v>
      </c>
      <c r="G70" s="18" t="s">
        <v>199</v>
      </c>
      <c r="H70" s="46">
        <v>44927</v>
      </c>
      <c r="I70" s="46">
        <v>47117</v>
      </c>
      <c r="J70" s="46">
        <v>47208</v>
      </c>
      <c r="K70" s="18" t="s">
        <v>1018</v>
      </c>
      <c r="L70" s="19">
        <f t="shared" si="5"/>
        <v>0</v>
      </c>
      <c r="M70" s="19">
        <f t="shared" si="6"/>
        <v>5</v>
      </c>
      <c r="N70" s="64">
        <f t="shared" si="7"/>
        <v>85500</v>
      </c>
    </row>
    <row r="71" spans="1:14" x14ac:dyDescent="0.35">
      <c r="A71" s="18" t="s">
        <v>10</v>
      </c>
      <c r="B71" s="18" t="s">
        <v>158</v>
      </c>
      <c r="C71" s="18" t="str">
        <f t="shared" si="4"/>
        <v>HC/PTRANS/DPS2020-8104/2</v>
      </c>
      <c r="D71" s="18" t="s">
        <v>159</v>
      </c>
      <c r="E71" s="18" t="s">
        <v>157</v>
      </c>
      <c r="F71" s="64">
        <v>39709.29</v>
      </c>
      <c r="G71" s="18" t="s">
        <v>151</v>
      </c>
      <c r="H71" s="46">
        <v>44927</v>
      </c>
      <c r="I71" s="46">
        <v>46843</v>
      </c>
      <c r="J71" s="46">
        <v>47208</v>
      </c>
      <c r="K71" s="18" t="s">
        <v>1018</v>
      </c>
      <c r="L71" s="19">
        <f t="shared" si="5"/>
        <v>1</v>
      </c>
      <c r="M71" s="19">
        <f t="shared" si="6"/>
        <v>5</v>
      </c>
      <c r="N71" s="64">
        <f t="shared" si="7"/>
        <v>238255.74000000002</v>
      </c>
    </row>
    <row r="72" spans="1:14" x14ac:dyDescent="0.35">
      <c r="A72" s="18" t="s">
        <v>10</v>
      </c>
      <c r="B72" s="18" t="s">
        <v>155</v>
      </c>
      <c r="C72" s="18" t="str">
        <f t="shared" si="4"/>
        <v>HC/PTRANS/DPS2020-8104/1</v>
      </c>
      <c r="D72" s="18" t="s">
        <v>156</v>
      </c>
      <c r="E72" s="18" t="s">
        <v>157</v>
      </c>
      <c r="F72" s="64">
        <v>23529.68</v>
      </c>
      <c r="G72" s="18" t="s">
        <v>151</v>
      </c>
      <c r="H72" s="46">
        <v>44927</v>
      </c>
      <c r="I72" s="46">
        <v>46843</v>
      </c>
      <c r="J72" s="46">
        <v>47208</v>
      </c>
      <c r="K72" s="18" t="s">
        <v>1018</v>
      </c>
      <c r="L72" s="19">
        <f t="shared" si="5"/>
        <v>1</v>
      </c>
      <c r="M72" s="19">
        <f t="shared" si="6"/>
        <v>5</v>
      </c>
      <c r="N72" s="64">
        <f t="shared" si="7"/>
        <v>141178.07999999999</v>
      </c>
    </row>
    <row r="73" spans="1:14" x14ac:dyDescent="0.35">
      <c r="A73" s="18" t="s">
        <v>10</v>
      </c>
      <c r="B73" s="18" t="s">
        <v>49</v>
      </c>
      <c r="C73" s="18" t="str">
        <f t="shared" si="4"/>
        <v>HC/PTRANS/DPS2020-4709/15/ASN</v>
      </c>
      <c r="D73" s="18" t="s">
        <v>50</v>
      </c>
      <c r="E73" s="18" t="s">
        <v>51</v>
      </c>
      <c r="F73" s="64">
        <v>33949.01</v>
      </c>
      <c r="G73" s="18" t="s">
        <v>33</v>
      </c>
      <c r="H73" s="46">
        <v>44927</v>
      </c>
      <c r="I73" s="46">
        <v>46843</v>
      </c>
      <c r="J73" s="46">
        <v>47208</v>
      </c>
      <c r="K73" s="18" t="s">
        <v>1018</v>
      </c>
      <c r="L73" s="19">
        <f t="shared" si="5"/>
        <v>1</v>
      </c>
      <c r="M73" s="19">
        <f t="shared" si="6"/>
        <v>5</v>
      </c>
      <c r="N73" s="64">
        <f t="shared" si="7"/>
        <v>203694.06000000003</v>
      </c>
    </row>
    <row r="74" spans="1:14" x14ac:dyDescent="0.35">
      <c r="A74" s="18" t="s">
        <v>10</v>
      </c>
      <c r="B74" s="18" t="s">
        <v>212</v>
      </c>
      <c r="C74" s="18" t="str">
        <f t="shared" si="4"/>
        <v>HC/PTRANS/DPS2020-8000/6</v>
      </c>
      <c r="D74" s="18" t="s">
        <v>213</v>
      </c>
      <c r="E74" s="18" t="s">
        <v>214</v>
      </c>
      <c r="F74" s="64">
        <v>25718.350000000002</v>
      </c>
      <c r="G74" s="18" t="s">
        <v>203</v>
      </c>
      <c r="H74" s="46">
        <v>44927</v>
      </c>
      <c r="I74" s="46">
        <v>46843</v>
      </c>
      <c r="J74" s="46">
        <v>47208</v>
      </c>
      <c r="K74" s="18" t="s">
        <v>1018</v>
      </c>
      <c r="L74" s="19">
        <f t="shared" si="5"/>
        <v>1</v>
      </c>
      <c r="M74" s="19">
        <f t="shared" si="6"/>
        <v>5</v>
      </c>
      <c r="N74" s="64">
        <f t="shared" si="7"/>
        <v>154310.1</v>
      </c>
    </row>
    <row r="75" spans="1:14" x14ac:dyDescent="0.35">
      <c r="A75" s="18" t="s">
        <v>10</v>
      </c>
      <c r="B75" s="18" t="s">
        <v>146</v>
      </c>
      <c r="C75" s="18" t="str">
        <f t="shared" ref="C75:C99" si="8">CONCATENATE(A75, "-", B75,)</f>
        <v>HC/PTRANS/DPS2020-4709/16/ASN</v>
      </c>
      <c r="D75" s="18" t="s">
        <v>147</v>
      </c>
      <c r="E75" s="18" t="s">
        <v>51</v>
      </c>
      <c r="F75" s="64">
        <v>87442.39</v>
      </c>
      <c r="G75" s="18" t="s">
        <v>135</v>
      </c>
      <c r="H75" s="46">
        <v>44927</v>
      </c>
      <c r="I75" s="46">
        <v>46843</v>
      </c>
      <c r="J75" s="46">
        <v>47208</v>
      </c>
      <c r="K75" s="18" t="s">
        <v>1018</v>
      </c>
      <c r="L75" s="19">
        <f t="shared" ref="L75:L99" si="9">DATEDIF(I75,J75,"y")</f>
        <v>1</v>
      </c>
      <c r="M75" s="19">
        <f t="shared" ref="M75:M99" si="10">DATEDIF(H75,I75,"y")</f>
        <v>5</v>
      </c>
      <c r="N75" s="64">
        <f t="shared" ref="N75:N99" si="11">SUM(F75*L75)+SUM(F75*M75)</f>
        <v>524654.34</v>
      </c>
    </row>
    <row r="76" spans="1:14" x14ac:dyDescent="0.35">
      <c r="A76" s="18" t="s">
        <v>10</v>
      </c>
      <c r="B76" s="18" t="s">
        <v>30</v>
      </c>
      <c r="C76" s="18" t="str">
        <f t="shared" si="8"/>
        <v>HC/PTRANS/DPS2020-4709/2/ASN</v>
      </c>
      <c r="D76" s="18" t="s">
        <v>31</v>
      </c>
      <c r="E76" s="18" t="s">
        <v>32</v>
      </c>
      <c r="F76" s="64">
        <v>43206.04</v>
      </c>
      <c r="G76" s="18" t="s">
        <v>33</v>
      </c>
      <c r="H76" s="46">
        <v>44927</v>
      </c>
      <c r="I76" s="46">
        <v>46843</v>
      </c>
      <c r="J76" s="46">
        <v>47208</v>
      </c>
      <c r="K76" s="18" t="s">
        <v>1018</v>
      </c>
      <c r="L76" s="19">
        <f t="shared" si="9"/>
        <v>1</v>
      </c>
      <c r="M76" s="19">
        <f t="shared" si="10"/>
        <v>5</v>
      </c>
      <c r="N76" s="64">
        <f t="shared" si="11"/>
        <v>259236.24000000002</v>
      </c>
    </row>
    <row r="77" spans="1:14" x14ac:dyDescent="0.35">
      <c r="A77" s="18" t="s">
        <v>10</v>
      </c>
      <c r="B77" s="18" t="s">
        <v>56</v>
      </c>
      <c r="C77" s="18" t="str">
        <f t="shared" si="8"/>
        <v>HC/PTRANS/DPS2020-4709/19/ASN</v>
      </c>
      <c r="D77" s="18" t="s">
        <v>57</v>
      </c>
      <c r="E77" s="18" t="s">
        <v>32</v>
      </c>
      <c r="F77" s="64">
        <v>35066</v>
      </c>
      <c r="G77" s="18" t="s">
        <v>33</v>
      </c>
      <c r="H77" s="46">
        <v>44927</v>
      </c>
      <c r="I77" s="46">
        <v>46843</v>
      </c>
      <c r="J77" s="46">
        <v>47208</v>
      </c>
      <c r="K77" s="18" t="s">
        <v>1018</v>
      </c>
      <c r="L77" s="19">
        <f t="shared" si="9"/>
        <v>1</v>
      </c>
      <c r="M77" s="19">
        <f t="shared" si="10"/>
        <v>5</v>
      </c>
      <c r="N77" s="64">
        <f t="shared" si="11"/>
        <v>210396</v>
      </c>
    </row>
    <row r="78" spans="1:14" x14ac:dyDescent="0.35">
      <c r="A78" s="18" t="s">
        <v>10</v>
      </c>
      <c r="B78" s="18" t="s">
        <v>143</v>
      </c>
      <c r="C78" s="18" t="str">
        <f t="shared" si="8"/>
        <v>HC/PTRANS/DPS2020-4700/1</v>
      </c>
      <c r="D78" s="18" t="s">
        <v>144</v>
      </c>
      <c r="E78" s="18" t="s">
        <v>145</v>
      </c>
      <c r="F78" s="64">
        <v>81270.38</v>
      </c>
      <c r="G78" s="18" t="s">
        <v>135</v>
      </c>
      <c r="H78" s="46">
        <v>44927</v>
      </c>
      <c r="I78" s="46">
        <v>46843</v>
      </c>
      <c r="J78" s="46">
        <v>47208</v>
      </c>
      <c r="K78" s="18" t="s">
        <v>1018</v>
      </c>
      <c r="L78" s="19">
        <f t="shared" si="9"/>
        <v>1</v>
      </c>
      <c r="M78" s="19">
        <f t="shared" si="10"/>
        <v>5</v>
      </c>
      <c r="N78" s="64">
        <f t="shared" si="11"/>
        <v>487622.28</v>
      </c>
    </row>
    <row r="79" spans="1:14" x14ac:dyDescent="0.35">
      <c r="A79" s="18" t="s">
        <v>10</v>
      </c>
      <c r="B79" s="18" t="s">
        <v>129</v>
      </c>
      <c r="C79" s="18" t="str">
        <f t="shared" si="8"/>
        <v>HC/PTRANS/DPS2020-9300/9/ASN</v>
      </c>
      <c r="D79" s="18" t="s">
        <v>130</v>
      </c>
      <c r="E79" s="18" t="s">
        <v>131</v>
      </c>
      <c r="F79" s="64">
        <v>14402.67</v>
      </c>
      <c r="G79" s="18" t="s">
        <v>87</v>
      </c>
      <c r="H79" s="46">
        <v>44927</v>
      </c>
      <c r="I79" s="46">
        <v>46843</v>
      </c>
      <c r="J79" s="46">
        <v>47208</v>
      </c>
      <c r="K79" s="18" t="s">
        <v>1018</v>
      </c>
      <c r="L79" s="19">
        <f t="shared" si="9"/>
        <v>1</v>
      </c>
      <c r="M79" s="19">
        <f t="shared" si="10"/>
        <v>5</v>
      </c>
      <c r="N79" s="64">
        <f t="shared" si="11"/>
        <v>86416.02</v>
      </c>
    </row>
    <row r="80" spans="1:14" x14ac:dyDescent="0.35">
      <c r="A80" s="18" t="s">
        <v>10</v>
      </c>
      <c r="B80" s="18" t="s">
        <v>118</v>
      </c>
      <c r="C80" s="18" t="str">
        <f t="shared" si="8"/>
        <v>HC/PTRANS/DPS2020-9310/1</v>
      </c>
      <c r="D80" s="18" t="s">
        <v>119</v>
      </c>
      <c r="E80" s="18" t="s">
        <v>120</v>
      </c>
      <c r="F80" s="64">
        <v>17265.080000000002</v>
      </c>
      <c r="G80" s="18" t="s">
        <v>87</v>
      </c>
      <c r="H80" s="46">
        <v>44927</v>
      </c>
      <c r="I80" s="46">
        <v>46843</v>
      </c>
      <c r="J80" s="46">
        <v>47208</v>
      </c>
      <c r="K80" s="18" t="s">
        <v>1018</v>
      </c>
      <c r="L80" s="19">
        <f t="shared" si="9"/>
        <v>1</v>
      </c>
      <c r="M80" s="19">
        <f t="shared" si="10"/>
        <v>5</v>
      </c>
      <c r="N80" s="64">
        <f t="shared" si="11"/>
        <v>103590.48000000001</v>
      </c>
    </row>
    <row r="81" spans="1:14" x14ac:dyDescent="0.35">
      <c r="A81" s="18" t="s">
        <v>10</v>
      </c>
      <c r="B81" s="18" t="s">
        <v>94</v>
      </c>
      <c r="C81" s="18" t="str">
        <f t="shared" si="8"/>
        <v>HC/PTRANS/DPS2020-9200/5/A</v>
      </c>
      <c r="D81" s="18" t="s">
        <v>95</v>
      </c>
      <c r="E81" s="18" t="s">
        <v>96</v>
      </c>
      <c r="F81" s="64">
        <v>37034.03</v>
      </c>
      <c r="G81" s="18" t="s">
        <v>87</v>
      </c>
      <c r="H81" s="46">
        <v>44927</v>
      </c>
      <c r="I81" s="46">
        <v>46843</v>
      </c>
      <c r="J81" s="46">
        <v>47208</v>
      </c>
      <c r="K81" s="18" t="s">
        <v>1018</v>
      </c>
      <c r="L81" s="19">
        <f t="shared" si="9"/>
        <v>1</v>
      </c>
      <c r="M81" s="19">
        <f t="shared" si="10"/>
        <v>5</v>
      </c>
      <c r="N81" s="64">
        <f t="shared" si="11"/>
        <v>222204.18</v>
      </c>
    </row>
    <row r="82" spans="1:14" x14ac:dyDescent="0.35">
      <c r="A82" s="18" t="s">
        <v>10</v>
      </c>
      <c r="B82" s="18" t="s">
        <v>184</v>
      </c>
      <c r="C82" s="18" t="str">
        <f t="shared" si="8"/>
        <v>HC/PTRANS/DPS2020-9200/2/F</v>
      </c>
      <c r="D82" s="18" t="s">
        <v>185</v>
      </c>
      <c r="E82" s="18" t="s">
        <v>186</v>
      </c>
      <c r="F82" s="64">
        <v>14319.93</v>
      </c>
      <c r="G82" s="18" t="s">
        <v>180</v>
      </c>
      <c r="H82" s="46">
        <v>44927</v>
      </c>
      <c r="I82" s="46">
        <v>46843</v>
      </c>
      <c r="J82" s="46">
        <v>47208</v>
      </c>
      <c r="K82" s="18" t="s">
        <v>1018</v>
      </c>
      <c r="L82" s="19">
        <f t="shared" si="9"/>
        <v>1</v>
      </c>
      <c r="M82" s="19">
        <f t="shared" si="10"/>
        <v>5</v>
      </c>
      <c r="N82" s="64">
        <f t="shared" si="11"/>
        <v>85919.579999999987</v>
      </c>
    </row>
    <row r="83" spans="1:14" x14ac:dyDescent="0.35">
      <c r="A83" s="18" t="s">
        <v>10</v>
      </c>
      <c r="B83" s="18" t="s">
        <v>84</v>
      </c>
      <c r="C83" s="18" t="str">
        <f t="shared" si="8"/>
        <v>HC/PTRANS/DPS2020-9200/4</v>
      </c>
      <c r="D83" s="18" t="s">
        <v>85</v>
      </c>
      <c r="E83" s="18" t="s">
        <v>86</v>
      </c>
      <c r="F83" s="64">
        <v>42650.5</v>
      </c>
      <c r="G83" s="18" t="s">
        <v>87</v>
      </c>
      <c r="H83" s="46">
        <v>44927</v>
      </c>
      <c r="I83" s="46">
        <v>46843</v>
      </c>
      <c r="J83" s="46">
        <v>47208</v>
      </c>
      <c r="K83" s="18" t="s">
        <v>1018</v>
      </c>
      <c r="L83" s="19">
        <f t="shared" si="9"/>
        <v>1</v>
      </c>
      <c r="M83" s="19">
        <f t="shared" si="10"/>
        <v>5</v>
      </c>
      <c r="N83" s="64">
        <f t="shared" si="11"/>
        <v>255903</v>
      </c>
    </row>
    <row r="84" spans="1:14" x14ac:dyDescent="0.35">
      <c r="A84" s="18" t="s">
        <v>10</v>
      </c>
      <c r="B84" s="18" t="s">
        <v>97</v>
      </c>
      <c r="C84" s="18" t="str">
        <f t="shared" si="8"/>
        <v>HC/PTRANS/DPS2020-9200/6/B</v>
      </c>
      <c r="D84" s="18" t="s">
        <v>98</v>
      </c>
      <c r="E84" s="18" t="s">
        <v>99</v>
      </c>
      <c r="F84" s="64">
        <v>30450.289999999997</v>
      </c>
      <c r="G84" s="18" t="s">
        <v>87</v>
      </c>
      <c r="H84" s="46">
        <v>44927</v>
      </c>
      <c r="I84" s="46">
        <v>46843</v>
      </c>
      <c r="J84" s="46">
        <v>47208</v>
      </c>
      <c r="K84" s="18" t="s">
        <v>1018</v>
      </c>
      <c r="L84" s="19">
        <f t="shared" si="9"/>
        <v>1</v>
      </c>
      <c r="M84" s="19">
        <f t="shared" si="10"/>
        <v>5</v>
      </c>
      <c r="N84" s="64">
        <f t="shared" si="11"/>
        <v>182701.74</v>
      </c>
    </row>
    <row r="85" spans="1:14" x14ac:dyDescent="0.35">
      <c r="A85" s="18" t="s">
        <v>10</v>
      </c>
      <c r="B85" s="18" t="s">
        <v>100</v>
      </c>
      <c r="C85" s="18" t="str">
        <f t="shared" si="8"/>
        <v>HC/PTRANS/DPS2020-9200/7</v>
      </c>
      <c r="D85" s="18" t="s">
        <v>101</v>
      </c>
      <c r="E85" s="18" t="s">
        <v>102</v>
      </c>
      <c r="F85" s="64">
        <v>40121.019999999997</v>
      </c>
      <c r="G85" s="18" t="s">
        <v>87</v>
      </c>
      <c r="H85" s="46">
        <v>44927</v>
      </c>
      <c r="I85" s="46">
        <v>46843</v>
      </c>
      <c r="J85" s="46">
        <v>47208</v>
      </c>
      <c r="K85" s="18" t="s">
        <v>1018</v>
      </c>
      <c r="L85" s="19">
        <f t="shared" si="9"/>
        <v>1</v>
      </c>
      <c r="M85" s="19">
        <f t="shared" si="10"/>
        <v>5</v>
      </c>
      <c r="N85" s="64">
        <f t="shared" si="11"/>
        <v>240726.11999999997</v>
      </c>
    </row>
    <row r="86" spans="1:14" x14ac:dyDescent="0.35">
      <c r="A86" s="18" t="s">
        <v>10</v>
      </c>
      <c r="B86" s="18" t="s">
        <v>178</v>
      </c>
      <c r="C86" s="18" t="str">
        <f t="shared" si="8"/>
        <v>HC/PTRANS/DPS2020-9200/9/ASN</v>
      </c>
      <c r="D86" s="18" t="s">
        <v>179</v>
      </c>
      <c r="E86" s="18" t="s">
        <v>102</v>
      </c>
      <c r="F86" s="64">
        <v>23866.550000000003</v>
      </c>
      <c r="G86" s="18" t="s">
        <v>180</v>
      </c>
      <c r="H86" s="46">
        <v>44927</v>
      </c>
      <c r="I86" s="46">
        <v>46843</v>
      </c>
      <c r="J86" s="46">
        <v>47208</v>
      </c>
      <c r="K86" s="18" t="s">
        <v>1018</v>
      </c>
      <c r="L86" s="19">
        <f t="shared" si="9"/>
        <v>1</v>
      </c>
      <c r="M86" s="19">
        <f t="shared" si="10"/>
        <v>5</v>
      </c>
      <c r="N86" s="64">
        <f t="shared" si="11"/>
        <v>143199.30000000002</v>
      </c>
    </row>
    <row r="87" spans="1:14" x14ac:dyDescent="0.35">
      <c r="A87" s="18" t="s">
        <v>10</v>
      </c>
      <c r="B87" s="18" t="s">
        <v>204</v>
      </c>
      <c r="C87" s="18" t="str">
        <f t="shared" si="8"/>
        <v>HC/PTRANS/DPS2020-8004/5</v>
      </c>
      <c r="D87" s="18" t="s">
        <v>205</v>
      </c>
      <c r="E87" s="18" t="s">
        <v>206</v>
      </c>
      <c r="F87" s="64">
        <v>51436.700000000004</v>
      </c>
      <c r="G87" s="18" t="s">
        <v>203</v>
      </c>
      <c r="H87" s="46">
        <v>44927</v>
      </c>
      <c r="I87" s="46">
        <v>46843</v>
      </c>
      <c r="J87" s="46">
        <v>47208</v>
      </c>
      <c r="K87" s="18" t="s">
        <v>1018</v>
      </c>
      <c r="L87" s="19">
        <f t="shared" si="9"/>
        <v>1</v>
      </c>
      <c r="M87" s="19">
        <f t="shared" si="10"/>
        <v>5</v>
      </c>
      <c r="N87" s="64">
        <f t="shared" si="11"/>
        <v>308620.2</v>
      </c>
    </row>
    <row r="88" spans="1:14" x14ac:dyDescent="0.35">
      <c r="A88" s="18" t="s">
        <v>10</v>
      </c>
      <c r="B88" s="18" t="s">
        <v>200</v>
      </c>
      <c r="C88" s="18" t="str">
        <f t="shared" si="8"/>
        <v>HC/PTRANS/DPS2020-8004/3</v>
      </c>
      <c r="D88" s="18" t="s">
        <v>201</v>
      </c>
      <c r="E88" s="18" t="s">
        <v>202</v>
      </c>
      <c r="F88" s="64">
        <v>44852.959999999999</v>
      </c>
      <c r="G88" s="18" t="s">
        <v>203</v>
      </c>
      <c r="H88" s="46">
        <v>44927</v>
      </c>
      <c r="I88" s="46">
        <v>46843</v>
      </c>
      <c r="J88" s="46">
        <v>47208</v>
      </c>
      <c r="K88" s="18" t="s">
        <v>1018</v>
      </c>
      <c r="L88" s="19">
        <f t="shared" si="9"/>
        <v>1</v>
      </c>
      <c r="M88" s="19">
        <f t="shared" si="10"/>
        <v>5</v>
      </c>
      <c r="N88" s="64">
        <f t="shared" si="11"/>
        <v>269117.76</v>
      </c>
    </row>
    <row r="89" spans="1:14" x14ac:dyDescent="0.35">
      <c r="A89" s="18" t="s">
        <v>10</v>
      </c>
      <c r="B89" s="18" t="s">
        <v>23</v>
      </c>
      <c r="C89" s="18" t="str">
        <f t="shared" si="8"/>
        <v>HC/PTRANS/DPS2020-4600/4/ASN</v>
      </c>
      <c r="D89" s="18" t="s">
        <v>24</v>
      </c>
      <c r="E89" s="18" t="s">
        <v>25</v>
      </c>
      <c r="F89" s="64">
        <v>12344.019999999999</v>
      </c>
      <c r="G89" s="18" t="s">
        <v>19</v>
      </c>
      <c r="H89" s="46">
        <v>44927</v>
      </c>
      <c r="I89" s="46">
        <v>45838</v>
      </c>
      <c r="J89" s="46">
        <v>46112</v>
      </c>
      <c r="K89" s="18" t="s">
        <v>1018</v>
      </c>
      <c r="L89" s="19">
        <f t="shared" si="9"/>
        <v>0</v>
      </c>
      <c r="M89" s="19">
        <f t="shared" si="10"/>
        <v>2</v>
      </c>
      <c r="N89" s="64">
        <f t="shared" si="11"/>
        <v>24688.039999999997</v>
      </c>
    </row>
    <row r="90" spans="1:14" x14ac:dyDescent="0.35">
      <c r="A90" s="18" t="s">
        <v>10</v>
      </c>
      <c r="B90" s="18" t="s">
        <v>72</v>
      </c>
      <c r="C90" s="18" t="str">
        <f t="shared" si="8"/>
        <v>HC/PTRANS/DPS2020-8202/1</v>
      </c>
      <c r="D90" s="18" t="s">
        <v>73</v>
      </c>
      <c r="E90" s="18" t="s">
        <v>74</v>
      </c>
      <c r="F90" s="64">
        <v>28805.34</v>
      </c>
      <c r="G90" s="18" t="s">
        <v>71</v>
      </c>
      <c r="H90" s="46">
        <v>44927</v>
      </c>
      <c r="I90" s="46">
        <v>46843</v>
      </c>
      <c r="J90" s="46">
        <v>47208</v>
      </c>
      <c r="K90" s="18" t="s">
        <v>1018</v>
      </c>
      <c r="L90" s="19">
        <f t="shared" si="9"/>
        <v>1</v>
      </c>
      <c r="M90" s="19">
        <f t="shared" si="10"/>
        <v>5</v>
      </c>
      <c r="N90" s="64">
        <f t="shared" si="11"/>
        <v>172832.04</v>
      </c>
    </row>
    <row r="91" spans="1:14" x14ac:dyDescent="0.35">
      <c r="A91" s="18" t="s">
        <v>10</v>
      </c>
      <c r="B91" s="18" t="s">
        <v>148</v>
      </c>
      <c r="C91" s="18" t="str">
        <f t="shared" si="8"/>
        <v>HC/PTRANS/DPS2020-8200/5/F</v>
      </c>
      <c r="D91" s="18" t="s">
        <v>149</v>
      </c>
      <c r="E91" s="18" t="s">
        <v>150</v>
      </c>
      <c r="F91" s="64">
        <v>30862.02</v>
      </c>
      <c r="G91" s="18" t="s">
        <v>151</v>
      </c>
      <c r="H91" s="46">
        <v>44927</v>
      </c>
      <c r="I91" s="46">
        <v>46843</v>
      </c>
      <c r="J91" s="46">
        <v>47208</v>
      </c>
      <c r="K91" s="18" t="s">
        <v>1018</v>
      </c>
      <c r="L91" s="19">
        <f t="shared" si="9"/>
        <v>1</v>
      </c>
      <c r="M91" s="19">
        <f t="shared" si="10"/>
        <v>5</v>
      </c>
      <c r="N91" s="64">
        <f t="shared" si="11"/>
        <v>185172.12</v>
      </c>
    </row>
    <row r="92" spans="1:14" x14ac:dyDescent="0.35">
      <c r="A92" s="18" t="s">
        <v>10</v>
      </c>
      <c r="B92" s="18" t="s">
        <v>78</v>
      </c>
      <c r="C92" s="18" t="str">
        <f t="shared" si="8"/>
        <v xml:space="preserve">HC/PTRANS/DPS2020-8200/1 </v>
      </c>
      <c r="D92" s="18" t="s">
        <v>79</v>
      </c>
      <c r="E92" s="18" t="s">
        <v>76</v>
      </c>
      <c r="F92" s="64">
        <v>113160.73999999999</v>
      </c>
      <c r="G92" s="18" t="s">
        <v>77</v>
      </c>
      <c r="H92" s="46">
        <v>44927</v>
      </c>
      <c r="I92" s="46">
        <v>46843</v>
      </c>
      <c r="J92" s="46">
        <v>47208</v>
      </c>
      <c r="K92" s="18" t="s">
        <v>1018</v>
      </c>
      <c r="L92" s="19">
        <f t="shared" si="9"/>
        <v>1</v>
      </c>
      <c r="M92" s="19">
        <f t="shared" si="10"/>
        <v>5</v>
      </c>
      <c r="N92" s="64">
        <f t="shared" si="11"/>
        <v>678964.44</v>
      </c>
    </row>
    <row r="93" spans="1:14" x14ac:dyDescent="0.35">
      <c r="A93" s="18" t="s">
        <v>10</v>
      </c>
      <c r="B93" s="18">
        <v>813</v>
      </c>
      <c r="C93" s="18" t="str">
        <f t="shared" si="8"/>
        <v>HC/PTRANS/DPS2020-813</v>
      </c>
      <c r="D93" s="18" t="s">
        <v>75</v>
      </c>
      <c r="E93" s="18" t="s">
        <v>76</v>
      </c>
      <c r="F93" s="64">
        <v>72882.12</v>
      </c>
      <c r="G93" s="18" t="s">
        <v>77</v>
      </c>
      <c r="H93" s="46">
        <v>44927</v>
      </c>
      <c r="I93" s="46">
        <v>46843</v>
      </c>
      <c r="J93" s="46">
        <v>47208</v>
      </c>
      <c r="K93" s="18" t="s">
        <v>1018</v>
      </c>
      <c r="L93" s="19">
        <f t="shared" si="9"/>
        <v>1</v>
      </c>
      <c r="M93" s="19">
        <f t="shared" si="10"/>
        <v>5</v>
      </c>
      <c r="N93" s="64">
        <f t="shared" si="11"/>
        <v>437292.72</v>
      </c>
    </row>
    <row r="94" spans="1:14" x14ac:dyDescent="0.35">
      <c r="A94" s="18" t="s">
        <v>10</v>
      </c>
      <c r="B94" s="18" t="s">
        <v>69</v>
      </c>
      <c r="C94" s="18" t="str">
        <f t="shared" si="8"/>
        <v>HC/PTRANS/DPS2020-8200/2</v>
      </c>
      <c r="D94" s="18" t="s">
        <v>70</v>
      </c>
      <c r="E94" s="18" t="s">
        <v>22</v>
      </c>
      <c r="F94" s="64">
        <v>47321.37</v>
      </c>
      <c r="G94" s="18" t="s">
        <v>71</v>
      </c>
      <c r="H94" s="46">
        <v>44927</v>
      </c>
      <c r="I94" s="46">
        <v>46843</v>
      </c>
      <c r="J94" s="46">
        <v>47208</v>
      </c>
      <c r="K94" s="18" t="s">
        <v>1018</v>
      </c>
      <c r="L94" s="19">
        <f t="shared" si="9"/>
        <v>1</v>
      </c>
      <c r="M94" s="19">
        <f t="shared" si="10"/>
        <v>5</v>
      </c>
      <c r="N94" s="64">
        <f t="shared" si="11"/>
        <v>283928.22000000003</v>
      </c>
    </row>
    <row r="95" spans="1:14" x14ac:dyDescent="0.35">
      <c r="A95" s="18" t="s">
        <v>10</v>
      </c>
      <c r="B95" s="18" t="s">
        <v>121</v>
      </c>
      <c r="C95" s="18" t="str">
        <f t="shared" si="8"/>
        <v>HC/PTRANS/DPS2020-9311/1/D</v>
      </c>
      <c r="D95" s="18" t="s">
        <v>122</v>
      </c>
      <c r="E95" s="18" t="s">
        <v>123</v>
      </c>
      <c r="F95" s="64">
        <v>28736.39</v>
      </c>
      <c r="G95" s="18" t="s">
        <v>87</v>
      </c>
      <c r="H95" s="46">
        <v>44927</v>
      </c>
      <c r="I95" s="46">
        <v>46843</v>
      </c>
      <c r="J95" s="46">
        <v>47208</v>
      </c>
      <c r="K95" s="18" t="s">
        <v>1018</v>
      </c>
      <c r="L95" s="19">
        <f t="shared" si="9"/>
        <v>1</v>
      </c>
      <c r="M95" s="19">
        <f t="shared" si="10"/>
        <v>5</v>
      </c>
      <c r="N95" s="64">
        <f t="shared" si="11"/>
        <v>172418.34000000003</v>
      </c>
    </row>
    <row r="96" spans="1:14" x14ac:dyDescent="0.35">
      <c r="A96" s="18" t="s">
        <v>10</v>
      </c>
      <c r="B96" s="18" t="s">
        <v>121</v>
      </c>
      <c r="C96" s="18" t="str">
        <f t="shared" si="8"/>
        <v>HC/PTRANS/DPS2020-9311/1/D</v>
      </c>
      <c r="D96" s="18" t="s">
        <v>122</v>
      </c>
      <c r="E96" s="18" t="s">
        <v>123</v>
      </c>
      <c r="F96" s="64">
        <v>30393.16</v>
      </c>
      <c r="G96" s="18" t="s">
        <v>87</v>
      </c>
      <c r="H96" s="46">
        <v>44927</v>
      </c>
      <c r="I96" s="46">
        <v>46843</v>
      </c>
      <c r="J96" s="46">
        <v>47208</v>
      </c>
      <c r="K96" s="18" t="s">
        <v>1018</v>
      </c>
      <c r="L96" s="19">
        <f t="shared" si="9"/>
        <v>1</v>
      </c>
      <c r="M96" s="19">
        <f t="shared" si="10"/>
        <v>5</v>
      </c>
      <c r="N96" s="64">
        <f t="shared" si="11"/>
        <v>182358.96</v>
      </c>
    </row>
    <row r="97" spans="1:14" x14ac:dyDescent="0.35">
      <c r="A97" s="18" t="s">
        <v>10</v>
      </c>
      <c r="B97" s="18" t="s">
        <v>111</v>
      </c>
      <c r="C97" s="18" t="str">
        <f t="shared" si="8"/>
        <v>HC/PTRANS/DPS2020-9303/1</v>
      </c>
      <c r="D97" s="18" t="s">
        <v>112</v>
      </c>
      <c r="E97" s="18" t="s">
        <v>113</v>
      </c>
      <c r="F97" s="64">
        <v>16892.75</v>
      </c>
      <c r="G97" s="18" t="s">
        <v>87</v>
      </c>
      <c r="H97" s="46">
        <v>44927</v>
      </c>
      <c r="I97" s="46">
        <v>46843</v>
      </c>
      <c r="J97" s="46">
        <v>47208</v>
      </c>
      <c r="K97" s="18" t="s">
        <v>1018</v>
      </c>
      <c r="L97" s="19">
        <f t="shared" si="9"/>
        <v>1</v>
      </c>
      <c r="M97" s="19">
        <f t="shared" si="10"/>
        <v>5</v>
      </c>
      <c r="N97" s="64">
        <f t="shared" si="11"/>
        <v>101356.5</v>
      </c>
    </row>
    <row r="98" spans="1:14" x14ac:dyDescent="0.35">
      <c r="A98" s="18" t="s">
        <v>10</v>
      </c>
      <c r="B98" s="18" t="s">
        <v>111</v>
      </c>
      <c r="C98" s="18" t="str">
        <f t="shared" si="8"/>
        <v>HC/PTRANS/DPS2020-9303/1</v>
      </c>
      <c r="D98" s="18" t="s">
        <v>112</v>
      </c>
      <c r="E98" s="18" t="s">
        <v>113</v>
      </c>
      <c r="F98" s="64">
        <v>29345.120000000003</v>
      </c>
      <c r="G98" s="18" t="s">
        <v>87</v>
      </c>
      <c r="H98" s="46">
        <v>44927</v>
      </c>
      <c r="I98" s="46">
        <v>46843</v>
      </c>
      <c r="J98" s="46">
        <v>47208</v>
      </c>
      <c r="K98" s="18" t="s">
        <v>1018</v>
      </c>
      <c r="L98" s="19">
        <f t="shared" si="9"/>
        <v>1</v>
      </c>
      <c r="M98" s="19">
        <f t="shared" si="10"/>
        <v>5</v>
      </c>
      <c r="N98" s="64">
        <f t="shared" si="11"/>
        <v>176070.72</v>
      </c>
    </row>
    <row r="99" spans="1:14" x14ac:dyDescent="0.35">
      <c r="A99" s="18" t="s">
        <v>10</v>
      </c>
      <c r="B99" s="18" t="s">
        <v>26</v>
      </c>
      <c r="C99" s="18" t="str">
        <f t="shared" si="8"/>
        <v>HC/PTRANS/DPS2020-9300/10/ASN</v>
      </c>
      <c r="D99" s="18" t="s">
        <v>27</v>
      </c>
      <c r="E99" s="18" t="s">
        <v>28</v>
      </c>
      <c r="F99" s="64">
        <v>4950.1399999999994</v>
      </c>
      <c r="G99" s="18" t="s">
        <v>29</v>
      </c>
      <c r="H99" s="46">
        <v>44927</v>
      </c>
      <c r="I99" s="46">
        <v>46843</v>
      </c>
      <c r="J99" s="46">
        <v>47208</v>
      </c>
      <c r="K99" s="18" t="s">
        <v>1018</v>
      </c>
      <c r="L99" s="19">
        <f t="shared" si="9"/>
        <v>1</v>
      </c>
      <c r="M99" s="19">
        <f t="shared" si="10"/>
        <v>5</v>
      </c>
      <c r="N99" s="64">
        <f t="shared" si="11"/>
        <v>29700.839999999997</v>
      </c>
    </row>
  </sheetData>
  <autoFilter ref="A11:N100" xr:uid="{A2F52CE5-6635-4458-BE4B-B9F8E0858B5B}"/>
  <sortState xmlns:xlrd2="http://schemas.microsoft.com/office/spreadsheetml/2017/richdata2" ref="A12:J99">
    <sortCondition ref="G11:G99"/>
  </sortState>
  <mergeCells count="1">
    <mergeCell ref="A2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F6CDB-4EC2-41A3-8A09-F956489D4D34}">
  <dimension ref="A1:N167"/>
  <sheetViews>
    <sheetView topLeftCell="D1" workbookViewId="0">
      <selection activeCell="F5" sqref="F5"/>
    </sheetView>
  </sheetViews>
  <sheetFormatPr defaultRowHeight="14.5" x14ac:dyDescent="0.35"/>
  <cols>
    <col min="1" max="1" width="29.453125" customWidth="1"/>
    <col min="2" max="2" width="12.26953125" customWidth="1"/>
    <col min="3" max="3" width="55.7265625" customWidth="1"/>
    <col min="4" max="4" width="37.26953125" customWidth="1"/>
    <col min="5" max="5" width="18.54296875" style="10" customWidth="1"/>
    <col min="6" max="6" width="22.7265625" customWidth="1"/>
    <col min="7" max="8" width="12.26953125" style="9" customWidth="1"/>
    <col min="9" max="9" width="22.453125" style="9" customWidth="1"/>
    <col min="10" max="10" width="32.54296875" bestFit="1" customWidth="1"/>
    <col min="11" max="11" width="15.08984375" style="16" bestFit="1" customWidth="1"/>
    <col min="12" max="12" width="14.1796875" style="16" bestFit="1" customWidth="1"/>
    <col min="13" max="13" width="32.6328125" style="16" bestFit="1" customWidth="1"/>
    <col min="14" max="14" width="77" bestFit="1" customWidth="1"/>
  </cols>
  <sheetData>
    <row r="1" spans="1:14" x14ac:dyDescent="0.35">
      <c r="A1" t="s">
        <v>0</v>
      </c>
    </row>
    <row r="3" spans="1:14" s="61" customFormat="1" x14ac:dyDescent="0.35">
      <c r="A3" s="55" t="s">
        <v>234</v>
      </c>
      <c r="B3" s="55" t="s">
        <v>2</v>
      </c>
      <c r="C3" s="55" t="s">
        <v>3</v>
      </c>
      <c r="D3" s="55" t="s">
        <v>4</v>
      </c>
      <c r="E3" s="60" t="s">
        <v>5</v>
      </c>
      <c r="F3" s="55" t="s">
        <v>6</v>
      </c>
      <c r="G3" s="55" t="s">
        <v>7</v>
      </c>
      <c r="H3" s="55" t="s">
        <v>8</v>
      </c>
      <c r="I3" s="55" t="s">
        <v>9</v>
      </c>
      <c r="J3" s="55" t="s">
        <v>1019</v>
      </c>
      <c r="K3" s="55" t="s">
        <v>1022</v>
      </c>
      <c r="L3" s="55" t="s">
        <v>1023</v>
      </c>
      <c r="M3" s="55" t="s">
        <v>1024</v>
      </c>
      <c r="N3" s="55" t="s">
        <v>1025</v>
      </c>
    </row>
    <row r="4" spans="1:14" x14ac:dyDescent="0.35">
      <c r="A4" s="18" t="s">
        <v>10</v>
      </c>
      <c r="B4" s="18" t="s">
        <v>235</v>
      </c>
      <c r="C4" s="18" t="s">
        <v>236</v>
      </c>
      <c r="D4" s="18" t="s">
        <v>237</v>
      </c>
      <c r="E4" s="49">
        <v>17860</v>
      </c>
      <c r="F4" s="18" t="s">
        <v>238</v>
      </c>
      <c r="G4" s="50">
        <v>44927</v>
      </c>
      <c r="H4" s="50">
        <v>45747</v>
      </c>
      <c r="I4" s="50">
        <v>46477</v>
      </c>
      <c r="J4" s="18" t="s">
        <v>1020</v>
      </c>
      <c r="K4" s="19">
        <f>DATEDIF(H4,I4,"y")</f>
        <v>2</v>
      </c>
      <c r="L4" s="19">
        <f>DATEDIF(G4,H4,"y")</f>
        <v>2</v>
      </c>
      <c r="M4" s="20">
        <f>SUM(E4*K4)+SUM(E4*L4)</f>
        <v>71440</v>
      </c>
      <c r="N4" s="18" t="str">
        <f>CONCATENATE(A4, "-", B4, "-", C4)</f>
        <v>HC/PTRANS/DPS2020-2101/1-Insh - Alvie Primary</v>
      </c>
    </row>
    <row r="5" spans="1:14" x14ac:dyDescent="0.35">
      <c r="A5" s="18" t="s">
        <v>10</v>
      </c>
      <c r="B5" s="18" t="s">
        <v>239</v>
      </c>
      <c r="C5" s="18" t="s">
        <v>240</v>
      </c>
      <c r="D5" s="18" t="s">
        <v>237</v>
      </c>
      <c r="E5" s="49">
        <v>11400</v>
      </c>
      <c r="F5" s="18" t="s">
        <v>238</v>
      </c>
      <c r="G5" s="50">
        <v>44927</v>
      </c>
      <c r="H5" s="50">
        <v>45747</v>
      </c>
      <c r="I5" s="50">
        <v>46477</v>
      </c>
      <c r="J5" s="18" t="s">
        <v>1020</v>
      </c>
      <c r="K5" s="19">
        <f t="shared" ref="K5:K68" si="0">DATEDIF(H5,I5,"y")</f>
        <v>2</v>
      </c>
      <c r="L5" s="19">
        <f t="shared" ref="L5:L68" si="1">DATEDIF(G5,H5,"y")</f>
        <v>2</v>
      </c>
      <c r="M5" s="20">
        <f t="shared" ref="M5:M68" si="2">SUM(E5*K5)+SUM(E5*L5)</f>
        <v>45600</v>
      </c>
      <c r="N5" s="18" t="str">
        <f t="shared" ref="N5:N68" si="3">CONCATENATE(A5, "-", B5, "-", C5)</f>
        <v>HC/PTRANS/DPS2020-2101/2-Dalraddy - Alvie Primary</v>
      </c>
    </row>
    <row r="6" spans="1:14" x14ac:dyDescent="0.35">
      <c r="A6" s="18" t="s">
        <v>10</v>
      </c>
      <c r="B6" s="18" t="s">
        <v>241</v>
      </c>
      <c r="C6" s="18" t="s">
        <v>242</v>
      </c>
      <c r="D6" s="18" t="s">
        <v>243</v>
      </c>
      <c r="E6" s="49">
        <v>33250</v>
      </c>
      <c r="F6" s="18" t="s">
        <v>244</v>
      </c>
      <c r="G6" s="50">
        <v>44927</v>
      </c>
      <c r="H6" s="50">
        <v>45747</v>
      </c>
      <c r="I6" s="50">
        <v>46477</v>
      </c>
      <c r="J6" s="18" t="s">
        <v>1020</v>
      </c>
      <c r="K6" s="19">
        <f t="shared" si="0"/>
        <v>2</v>
      </c>
      <c r="L6" s="19">
        <f t="shared" si="1"/>
        <v>2</v>
      </c>
      <c r="M6" s="20">
        <f t="shared" si="2"/>
        <v>133000</v>
      </c>
      <c r="N6" s="18" t="str">
        <f t="shared" si="3"/>
        <v>HC/PTRANS/DPS2020-2106/2g-Kingussie High ASG - Newtonmore Primary</v>
      </c>
    </row>
    <row r="7" spans="1:14" s="62" customFormat="1" x14ac:dyDescent="0.35">
      <c r="A7" s="51" t="s">
        <v>10</v>
      </c>
      <c r="B7" s="51" t="s">
        <v>245</v>
      </c>
      <c r="C7" s="51" t="s">
        <v>246</v>
      </c>
      <c r="D7" s="51" t="s">
        <v>247</v>
      </c>
      <c r="E7" s="52">
        <v>12920</v>
      </c>
      <c r="F7" s="51" t="s">
        <v>248</v>
      </c>
      <c r="G7" s="53">
        <v>44927</v>
      </c>
      <c r="H7" s="53">
        <v>45747</v>
      </c>
      <c r="I7" s="53">
        <v>46477</v>
      </c>
      <c r="J7" s="18" t="s">
        <v>1020</v>
      </c>
      <c r="K7" s="19">
        <f t="shared" si="0"/>
        <v>2</v>
      </c>
      <c r="L7" s="19">
        <f t="shared" si="1"/>
        <v>2</v>
      </c>
      <c r="M7" s="20">
        <f t="shared" si="2"/>
        <v>51680</v>
      </c>
      <c r="N7" s="18" t="str">
        <f t="shared" si="3"/>
        <v>HC/PTRANS/DPS2020-4100/22g-Duncanston - Dingwall Academy</v>
      </c>
    </row>
    <row r="8" spans="1:14" s="62" customFormat="1" x14ac:dyDescent="0.35">
      <c r="A8" s="51" t="s">
        <v>10</v>
      </c>
      <c r="B8" s="51" t="s">
        <v>249</v>
      </c>
      <c r="C8" s="51" t="s">
        <v>250</v>
      </c>
      <c r="D8" s="51" t="s">
        <v>251</v>
      </c>
      <c r="E8" s="52">
        <v>10640</v>
      </c>
      <c r="F8" s="51" t="s">
        <v>248</v>
      </c>
      <c r="G8" s="53">
        <v>44927</v>
      </c>
      <c r="H8" s="53">
        <v>45747</v>
      </c>
      <c r="I8" s="53">
        <v>46477</v>
      </c>
      <c r="J8" s="18" t="s">
        <v>1020</v>
      </c>
      <c r="K8" s="19">
        <f t="shared" si="0"/>
        <v>2</v>
      </c>
      <c r="L8" s="19">
        <f t="shared" si="1"/>
        <v>2</v>
      </c>
      <c r="M8" s="20">
        <f t="shared" si="2"/>
        <v>42560</v>
      </c>
      <c r="N8" s="18" t="str">
        <f t="shared" si="3"/>
        <v>HC/PTRANS/DPS2020-4100/32/ASN-Alness and Evanton - Dingwall Academy</v>
      </c>
    </row>
    <row r="9" spans="1:14" s="62" customFormat="1" x14ac:dyDescent="0.35">
      <c r="A9" s="51" t="s">
        <v>10</v>
      </c>
      <c r="B9" s="51" t="s">
        <v>252</v>
      </c>
      <c r="C9" s="51" t="s">
        <v>253</v>
      </c>
      <c r="D9" s="51" t="s">
        <v>254</v>
      </c>
      <c r="E9" s="52">
        <v>13300</v>
      </c>
      <c r="F9" s="51" t="s">
        <v>248</v>
      </c>
      <c r="G9" s="53">
        <v>44927</v>
      </c>
      <c r="H9" s="53">
        <v>45747</v>
      </c>
      <c r="I9" s="53">
        <v>46477</v>
      </c>
      <c r="J9" s="18" t="s">
        <v>1020</v>
      </c>
      <c r="K9" s="19">
        <f t="shared" si="0"/>
        <v>2</v>
      </c>
      <c r="L9" s="19">
        <f t="shared" si="1"/>
        <v>2</v>
      </c>
      <c r="M9" s="20">
        <f t="shared" si="2"/>
        <v>53200</v>
      </c>
      <c r="N9" s="18" t="str">
        <f t="shared" si="3"/>
        <v>HC/PTRANS/DPS2020-4102/12/ASN-Inverness - Dingwall Primary</v>
      </c>
    </row>
    <row r="10" spans="1:14" s="62" customFormat="1" x14ac:dyDescent="0.35">
      <c r="A10" s="51" t="s">
        <v>10</v>
      </c>
      <c r="B10" s="51" t="s">
        <v>255</v>
      </c>
      <c r="C10" s="51" t="s">
        <v>256</v>
      </c>
      <c r="D10" s="51" t="s">
        <v>254</v>
      </c>
      <c r="E10" s="52">
        <v>14250</v>
      </c>
      <c r="F10" s="51" t="s">
        <v>248</v>
      </c>
      <c r="G10" s="53">
        <v>45139</v>
      </c>
      <c r="H10" s="53">
        <v>47208</v>
      </c>
      <c r="I10" s="53">
        <v>47938</v>
      </c>
      <c r="J10" s="18" t="s">
        <v>1020</v>
      </c>
      <c r="K10" s="19">
        <f t="shared" si="0"/>
        <v>2</v>
      </c>
      <c r="L10" s="19">
        <f t="shared" si="1"/>
        <v>5</v>
      </c>
      <c r="M10" s="20">
        <f t="shared" si="2"/>
        <v>99750</v>
      </c>
      <c r="N10" s="18" t="str">
        <f t="shared" si="3"/>
        <v>HC/PTRANS/DPS2020-4102/3g-Alness and Evanton - Dingwall Primary</v>
      </c>
    </row>
    <row r="11" spans="1:14" s="62" customFormat="1" x14ac:dyDescent="0.35">
      <c r="A11" s="51" t="s">
        <v>10</v>
      </c>
      <c r="B11" s="51" t="s">
        <v>257</v>
      </c>
      <c r="C11" s="51" t="s">
        <v>258</v>
      </c>
      <c r="D11" s="51" t="s">
        <v>259</v>
      </c>
      <c r="E11" s="52">
        <v>12540</v>
      </c>
      <c r="F11" s="51" t="s">
        <v>248</v>
      </c>
      <c r="G11" s="53">
        <v>44927</v>
      </c>
      <c r="H11" s="53">
        <v>45747</v>
      </c>
      <c r="I11" s="53">
        <v>46477</v>
      </c>
      <c r="J11" s="18" t="s">
        <v>1020</v>
      </c>
      <c r="K11" s="19">
        <f t="shared" si="0"/>
        <v>2</v>
      </c>
      <c r="L11" s="19">
        <f t="shared" si="1"/>
        <v>2</v>
      </c>
      <c r="M11" s="20">
        <f t="shared" si="2"/>
        <v>50160</v>
      </c>
      <c r="N11" s="18" t="str">
        <f t="shared" si="3"/>
        <v>HC/PTRANS/DPS2020-4103/1/ASN-North Kessock - Ferintosh Primary</v>
      </c>
    </row>
    <row r="12" spans="1:14" s="62" customFormat="1" x14ac:dyDescent="0.35">
      <c r="A12" s="51" t="s">
        <v>10</v>
      </c>
      <c r="B12" s="51" t="s">
        <v>260</v>
      </c>
      <c r="C12" s="51" t="s">
        <v>261</v>
      </c>
      <c r="D12" s="51" t="s">
        <v>259</v>
      </c>
      <c r="E12" s="52">
        <v>7600</v>
      </c>
      <c r="F12" s="51" t="s">
        <v>248</v>
      </c>
      <c r="G12" s="53">
        <v>44927</v>
      </c>
      <c r="H12" s="53">
        <v>45747</v>
      </c>
      <c r="I12" s="53">
        <v>46477</v>
      </c>
      <c r="J12" s="18" t="s">
        <v>1020</v>
      </c>
      <c r="K12" s="19">
        <f t="shared" si="0"/>
        <v>2</v>
      </c>
      <c r="L12" s="19">
        <f t="shared" si="1"/>
        <v>2</v>
      </c>
      <c r="M12" s="20">
        <f t="shared" si="2"/>
        <v>30400</v>
      </c>
      <c r="N12" s="18" t="str">
        <f t="shared" si="3"/>
        <v>HC/PTRANS/DPS2020-4103/2-Dunvournie - Ferintosh Primary</v>
      </c>
    </row>
    <row r="13" spans="1:14" x14ac:dyDescent="0.35">
      <c r="A13" s="18" t="s">
        <v>10</v>
      </c>
      <c r="B13" s="18" t="s">
        <v>262</v>
      </c>
      <c r="C13" s="18" t="s">
        <v>263</v>
      </c>
      <c r="D13" s="18" t="s">
        <v>264</v>
      </c>
      <c r="E13" s="49">
        <v>3800</v>
      </c>
      <c r="F13" s="18" t="s">
        <v>265</v>
      </c>
      <c r="G13" s="50">
        <v>45139</v>
      </c>
      <c r="H13" s="50">
        <v>47208</v>
      </c>
      <c r="I13" s="54" t="s">
        <v>266</v>
      </c>
      <c r="J13" s="18" t="s">
        <v>1020</v>
      </c>
      <c r="K13" s="19">
        <f t="shared" si="0"/>
        <v>2</v>
      </c>
      <c r="L13" s="19">
        <f t="shared" si="1"/>
        <v>5</v>
      </c>
      <c r="M13" s="20">
        <f t="shared" si="2"/>
        <v>26600</v>
      </c>
      <c r="N13" s="18" t="str">
        <f t="shared" si="3"/>
        <v>HC/PTRANS/DPS2020-1003/1/ASN-Millerton Avenue - Kinmylies Primary</v>
      </c>
    </row>
    <row r="14" spans="1:14" x14ac:dyDescent="0.35">
      <c r="A14" s="18" t="s">
        <v>10</v>
      </c>
      <c r="B14" s="18" t="s">
        <v>267</v>
      </c>
      <c r="C14" s="18" t="s">
        <v>268</v>
      </c>
      <c r="D14" s="18" t="s">
        <v>269</v>
      </c>
      <c r="E14" s="49">
        <v>6384</v>
      </c>
      <c r="F14" s="18" t="s">
        <v>265</v>
      </c>
      <c r="G14" s="50">
        <v>45139</v>
      </c>
      <c r="H14" s="50">
        <v>47208</v>
      </c>
      <c r="I14" s="54" t="s">
        <v>266</v>
      </c>
      <c r="J14" s="18" t="s">
        <v>1020</v>
      </c>
      <c r="K14" s="19">
        <f t="shared" si="0"/>
        <v>2</v>
      </c>
      <c r="L14" s="19">
        <f t="shared" si="1"/>
        <v>5</v>
      </c>
      <c r="M14" s="20">
        <f t="shared" si="2"/>
        <v>44688</v>
      </c>
      <c r="N14" s="18" t="str">
        <f t="shared" si="3"/>
        <v>HC/PTRANS/DPS2020-1200/1/ASN-South Kessock - Inverness High</v>
      </c>
    </row>
    <row r="15" spans="1:14" x14ac:dyDescent="0.35">
      <c r="A15" s="18" t="s">
        <v>10</v>
      </c>
      <c r="B15" s="18" t="s">
        <v>270</v>
      </c>
      <c r="C15" s="18" t="s">
        <v>268</v>
      </c>
      <c r="D15" s="18" t="s">
        <v>269</v>
      </c>
      <c r="E15" s="49">
        <v>3800</v>
      </c>
      <c r="F15" s="18" t="s">
        <v>265</v>
      </c>
      <c r="G15" s="50">
        <v>45505</v>
      </c>
      <c r="H15" s="50">
        <v>46843</v>
      </c>
      <c r="I15" s="54" t="s">
        <v>271</v>
      </c>
      <c r="J15" s="18" t="s">
        <v>1020</v>
      </c>
      <c r="K15" s="19">
        <f t="shared" si="0"/>
        <v>2</v>
      </c>
      <c r="L15" s="19">
        <f t="shared" si="1"/>
        <v>3</v>
      </c>
      <c r="M15" s="20">
        <f t="shared" si="2"/>
        <v>19000</v>
      </c>
      <c r="N15" s="18" t="str">
        <f t="shared" si="3"/>
        <v>HC/PTRANS/DPS2020-1200/2/ASN-South Kessock - Inverness High</v>
      </c>
    </row>
    <row r="16" spans="1:14" x14ac:dyDescent="0.35">
      <c r="A16" s="18" t="s">
        <v>10</v>
      </c>
      <c r="B16" s="18" t="s">
        <v>272</v>
      </c>
      <c r="C16" s="18" t="s">
        <v>273</v>
      </c>
      <c r="D16" s="18" t="s">
        <v>269</v>
      </c>
      <c r="E16" s="49">
        <v>3800</v>
      </c>
      <c r="F16" s="18" t="s">
        <v>265</v>
      </c>
      <c r="G16" s="50">
        <v>45139</v>
      </c>
      <c r="H16" s="50">
        <v>47208</v>
      </c>
      <c r="I16" s="54" t="s">
        <v>266</v>
      </c>
      <c r="J16" s="18" t="s">
        <v>1020</v>
      </c>
      <c r="K16" s="19">
        <f t="shared" si="0"/>
        <v>2</v>
      </c>
      <c r="L16" s="19">
        <f t="shared" si="1"/>
        <v>5</v>
      </c>
      <c r="M16" s="20">
        <f t="shared" si="2"/>
        <v>26600</v>
      </c>
      <c r="N16" s="18" t="str">
        <f t="shared" si="3"/>
        <v>HC/PTRANS/DPS2020-1200/3/ASN-Dalneigh - Inverness High</v>
      </c>
    </row>
    <row r="17" spans="1:14" x14ac:dyDescent="0.35">
      <c r="A17" s="18" t="s">
        <v>10</v>
      </c>
      <c r="B17" s="18" t="s">
        <v>274</v>
      </c>
      <c r="C17" s="18" t="s">
        <v>275</v>
      </c>
      <c r="D17" s="18" t="s">
        <v>276</v>
      </c>
      <c r="E17" s="49">
        <v>2470</v>
      </c>
      <c r="F17" s="18" t="s">
        <v>265</v>
      </c>
      <c r="G17" s="50">
        <v>44774</v>
      </c>
      <c r="H17" s="50">
        <v>46568</v>
      </c>
      <c r="I17" s="50">
        <v>47299</v>
      </c>
      <c r="J17" s="18" t="s">
        <v>1020</v>
      </c>
      <c r="K17" s="19">
        <f t="shared" si="0"/>
        <v>2</v>
      </c>
      <c r="L17" s="19">
        <f t="shared" si="1"/>
        <v>4</v>
      </c>
      <c r="M17" s="20">
        <f t="shared" si="2"/>
        <v>14820</v>
      </c>
      <c r="N17" s="18" t="str">
        <f t="shared" si="3"/>
        <v>HC/PTRANS/DPS2020-1204/3/ASN-Merkinch - Merkinch Primary</v>
      </c>
    </row>
    <row r="18" spans="1:14" x14ac:dyDescent="0.35">
      <c r="A18" s="18" t="s">
        <v>10</v>
      </c>
      <c r="B18" s="18" t="s">
        <v>277</v>
      </c>
      <c r="C18" s="18" t="s">
        <v>278</v>
      </c>
      <c r="D18" s="18" t="s">
        <v>279</v>
      </c>
      <c r="E18" s="49">
        <v>7220</v>
      </c>
      <c r="F18" s="18" t="s">
        <v>265</v>
      </c>
      <c r="G18" s="50">
        <v>45139</v>
      </c>
      <c r="H18" s="50">
        <v>47208</v>
      </c>
      <c r="I18" s="54" t="s">
        <v>266</v>
      </c>
      <c r="J18" s="18" t="s">
        <v>1020</v>
      </c>
      <c r="K18" s="19">
        <f t="shared" si="0"/>
        <v>2</v>
      </c>
      <c r="L18" s="19">
        <f t="shared" si="1"/>
        <v>5</v>
      </c>
      <c r="M18" s="20">
        <f t="shared" si="2"/>
        <v>50540</v>
      </c>
      <c r="N18" s="18" t="str">
        <f t="shared" si="3"/>
        <v>HC/PTRANS/DPS2020-1205/7-Milton of Leys and Inshes - St Joseph's Primary</v>
      </c>
    </row>
    <row r="19" spans="1:14" x14ac:dyDescent="0.35">
      <c r="A19" s="18" t="s">
        <v>10</v>
      </c>
      <c r="B19" s="18" t="s">
        <v>280</v>
      </c>
      <c r="C19" s="18" t="s">
        <v>281</v>
      </c>
      <c r="D19" s="18" t="s">
        <v>282</v>
      </c>
      <c r="E19" s="49">
        <v>7600</v>
      </c>
      <c r="F19" s="18" t="s">
        <v>265</v>
      </c>
      <c r="G19" s="50">
        <v>45505</v>
      </c>
      <c r="H19" s="50">
        <v>46843</v>
      </c>
      <c r="I19" s="54" t="s">
        <v>271</v>
      </c>
      <c r="J19" s="18" t="s">
        <v>1020</v>
      </c>
      <c r="K19" s="19">
        <f t="shared" si="0"/>
        <v>2</v>
      </c>
      <c r="L19" s="19">
        <f t="shared" si="1"/>
        <v>3</v>
      </c>
      <c r="M19" s="20">
        <f t="shared" si="2"/>
        <v>38000</v>
      </c>
      <c r="N19" s="18" t="str">
        <f t="shared" si="3"/>
        <v>HC/PTRANS/DPS2020-1300/23/ASN-South Kessock - Inverness Royal Academy</v>
      </c>
    </row>
    <row r="20" spans="1:14" x14ac:dyDescent="0.35">
      <c r="A20" s="18" t="s">
        <v>10</v>
      </c>
      <c r="B20" s="18" t="s">
        <v>283</v>
      </c>
      <c r="C20" s="18" t="s">
        <v>284</v>
      </c>
      <c r="D20" s="18" t="s">
        <v>282</v>
      </c>
      <c r="E20" s="49">
        <v>29640</v>
      </c>
      <c r="F20" s="18" t="s">
        <v>265</v>
      </c>
      <c r="G20" s="50">
        <v>45505</v>
      </c>
      <c r="H20" s="50">
        <v>46843</v>
      </c>
      <c r="I20" s="54" t="s">
        <v>271</v>
      </c>
      <c r="J20" s="18" t="s">
        <v>1020</v>
      </c>
      <c r="K20" s="19">
        <f t="shared" si="0"/>
        <v>2</v>
      </c>
      <c r="L20" s="19">
        <f t="shared" si="1"/>
        <v>3</v>
      </c>
      <c r="M20" s="20">
        <f t="shared" si="2"/>
        <v>148200</v>
      </c>
      <c r="N20" s="18" t="str">
        <f t="shared" si="3"/>
        <v>HC/PTRANS/DPS2020-1300/24/ASN-Drumnadrochit - Inverness Royal Academy</v>
      </c>
    </row>
    <row r="21" spans="1:14" x14ac:dyDescent="0.35">
      <c r="A21" s="18" t="s">
        <v>10</v>
      </c>
      <c r="B21" s="18" t="s">
        <v>285</v>
      </c>
      <c r="C21" s="18" t="s">
        <v>286</v>
      </c>
      <c r="D21" s="18" t="s">
        <v>282</v>
      </c>
      <c r="E21" s="49">
        <v>10640</v>
      </c>
      <c r="F21" s="18" t="s">
        <v>265</v>
      </c>
      <c r="G21" s="50">
        <v>45139</v>
      </c>
      <c r="H21" s="50">
        <v>47208</v>
      </c>
      <c r="I21" s="54" t="s">
        <v>266</v>
      </c>
      <c r="J21" s="18" t="s">
        <v>1020</v>
      </c>
      <c r="K21" s="19">
        <f t="shared" si="0"/>
        <v>2</v>
      </c>
      <c r="L21" s="19">
        <f t="shared" si="1"/>
        <v>5</v>
      </c>
      <c r="M21" s="20">
        <f t="shared" si="2"/>
        <v>74480</v>
      </c>
      <c r="N21" s="18" t="str">
        <f t="shared" si="3"/>
        <v>HC/PTRANS/DPS2020-1300/34/ASN-Stratton - Inverness Royal Academy</v>
      </c>
    </row>
    <row r="22" spans="1:14" x14ac:dyDescent="0.35">
      <c r="A22" s="18" t="s">
        <v>10</v>
      </c>
      <c r="B22" s="18" t="s">
        <v>287</v>
      </c>
      <c r="C22" s="18" t="s">
        <v>288</v>
      </c>
      <c r="D22" s="18" t="s">
        <v>282</v>
      </c>
      <c r="E22" s="49">
        <v>15200</v>
      </c>
      <c r="F22" s="18" t="s">
        <v>265</v>
      </c>
      <c r="G22" s="50">
        <v>45139</v>
      </c>
      <c r="H22" s="50">
        <v>47208</v>
      </c>
      <c r="I22" s="54" t="s">
        <v>266</v>
      </c>
      <c r="J22" s="18" t="s">
        <v>1020</v>
      </c>
      <c r="K22" s="19">
        <f t="shared" si="0"/>
        <v>2</v>
      </c>
      <c r="L22" s="19">
        <f t="shared" si="1"/>
        <v>5</v>
      </c>
      <c r="M22" s="20">
        <f t="shared" si="2"/>
        <v>106400</v>
      </c>
      <c r="N22" s="18" t="str">
        <f t="shared" si="3"/>
        <v>HC/PTRANS/DPS2020-1300/36/ASN-Kiltarlity - Inverness Royal Academy</v>
      </c>
    </row>
    <row r="23" spans="1:14" x14ac:dyDescent="0.35">
      <c r="A23" s="18"/>
      <c r="B23" s="18" t="s">
        <v>289</v>
      </c>
      <c r="C23" s="18" t="s">
        <v>290</v>
      </c>
      <c r="D23" s="18" t="s">
        <v>291</v>
      </c>
      <c r="E23" s="49">
        <v>1425</v>
      </c>
      <c r="F23" s="18" t="s">
        <v>265</v>
      </c>
      <c r="G23" s="50">
        <v>45444</v>
      </c>
      <c r="H23" s="50">
        <v>45838</v>
      </c>
      <c r="I23" s="54" t="s">
        <v>292</v>
      </c>
      <c r="J23" s="18" t="s">
        <v>1020</v>
      </c>
      <c r="K23" s="19">
        <v>0</v>
      </c>
      <c r="L23" s="19">
        <f t="shared" si="1"/>
        <v>1</v>
      </c>
      <c r="M23" s="20">
        <f t="shared" si="2"/>
        <v>1425</v>
      </c>
      <c r="N23" s="18" t="str">
        <f t="shared" si="3"/>
        <v>-1306/2/ASN-Hilton - Hilton Primary</v>
      </c>
    </row>
    <row r="24" spans="1:14" x14ac:dyDescent="0.35">
      <c r="A24" s="18" t="s">
        <v>10</v>
      </c>
      <c r="B24" s="18" t="s">
        <v>293</v>
      </c>
      <c r="C24" s="18" t="s">
        <v>294</v>
      </c>
      <c r="D24" s="18" t="s">
        <v>295</v>
      </c>
      <c r="E24" s="49">
        <v>6840</v>
      </c>
      <c r="F24" s="18" t="s">
        <v>265</v>
      </c>
      <c r="G24" s="50">
        <v>45505</v>
      </c>
      <c r="H24" s="50">
        <v>46843</v>
      </c>
      <c r="I24" s="54" t="s">
        <v>271</v>
      </c>
      <c r="J24" s="18" t="s">
        <v>1020</v>
      </c>
      <c r="K24" s="19">
        <f t="shared" si="0"/>
        <v>2</v>
      </c>
      <c r="L24" s="19">
        <f t="shared" si="1"/>
        <v>3</v>
      </c>
      <c r="M24" s="20">
        <f t="shared" si="2"/>
        <v>34200</v>
      </c>
      <c r="N24" s="18" t="str">
        <f t="shared" si="3"/>
        <v>HC/PTRANS/DPS2020-1400/7/ASN-Milton of Leys and Hilton - Millburn Academy</v>
      </c>
    </row>
    <row r="25" spans="1:14" x14ac:dyDescent="0.35">
      <c r="A25" s="18" t="s">
        <v>10</v>
      </c>
      <c r="B25" s="18" t="s">
        <v>296</v>
      </c>
      <c r="C25" s="18" t="s">
        <v>297</v>
      </c>
      <c r="D25" s="18" t="s">
        <v>295</v>
      </c>
      <c r="E25" s="49">
        <v>6460</v>
      </c>
      <c r="F25" s="18" t="s">
        <v>265</v>
      </c>
      <c r="G25" s="50">
        <v>45139</v>
      </c>
      <c r="H25" s="50">
        <v>47208</v>
      </c>
      <c r="I25" s="54" t="s">
        <v>266</v>
      </c>
      <c r="J25" s="18" t="s">
        <v>1020</v>
      </c>
      <c r="K25" s="19">
        <f t="shared" si="0"/>
        <v>2</v>
      </c>
      <c r="L25" s="19">
        <f t="shared" si="1"/>
        <v>5</v>
      </c>
      <c r="M25" s="20">
        <f t="shared" si="2"/>
        <v>45220</v>
      </c>
      <c r="N25" s="18" t="str">
        <f t="shared" si="3"/>
        <v>HC/PTRANS/DPS2020-1400/9/ASN-Kinmylies and South Kessock - Millburn Academy</v>
      </c>
    </row>
    <row r="26" spans="1:14" x14ac:dyDescent="0.35">
      <c r="A26" s="18" t="s">
        <v>10</v>
      </c>
      <c r="B26" s="18" t="s">
        <v>298</v>
      </c>
      <c r="C26" s="18" t="s">
        <v>299</v>
      </c>
      <c r="D26" s="18" t="s">
        <v>295</v>
      </c>
      <c r="E26" s="49">
        <v>13680</v>
      </c>
      <c r="F26" s="18" t="s">
        <v>265</v>
      </c>
      <c r="G26" s="50">
        <v>45139</v>
      </c>
      <c r="H26" s="50">
        <v>47208</v>
      </c>
      <c r="I26" s="54" t="s">
        <v>266</v>
      </c>
      <c r="J26" s="18" t="s">
        <v>1020</v>
      </c>
      <c r="K26" s="19">
        <f t="shared" si="0"/>
        <v>2</v>
      </c>
      <c r="L26" s="19">
        <f t="shared" si="1"/>
        <v>5</v>
      </c>
      <c r="M26" s="20">
        <f t="shared" si="2"/>
        <v>95760</v>
      </c>
      <c r="N26" s="18" t="str">
        <f t="shared" si="3"/>
        <v>HC/PTRANS/DPS2020-1400/10ASN-Culloden Area - Millburn Academy</v>
      </c>
    </row>
    <row r="27" spans="1:14" x14ac:dyDescent="0.35">
      <c r="A27" s="18" t="s">
        <v>10</v>
      </c>
      <c r="B27" s="18" t="s">
        <v>300</v>
      </c>
      <c r="C27" s="18" t="s">
        <v>301</v>
      </c>
      <c r="D27" s="18" t="s">
        <v>295</v>
      </c>
      <c r="E27" s="49">
        <v>3800</v>
      </c>
      <c r="F27" s="18" t="s">
        <v>265</v>
      </c>
      <c r="G27" s="50">
        <v>45505</v>
      </c>
      <c r="H27" s="50">
        <v>46568</v>
      </c>
      <c r="I27" s="50">
        <v>47299</v>
      </c>
      <c r="J27" s="18" t="s">
        <v>1020</v>
      </c>
      <c r="K27" s="19">
        <f t="shared" si="0"/>
        <v>2</v>
      </c>
      <c r="L27" s="19">
        <f t="shared" si="1"/>
        <v>2</v>
      </c>
      <c r="M27" s="20">
        <f t="shared" si="2"/>
        <v>15200</v>
      </c>
      <c r="N27" s="18" t="str">
        <f t="shared" si="3"/>
        <v>HC/PTRANS/DPS2020-1400/34/ASN-South Kessock - Millburn Academy</v>
      </c>
    </row>
    <row r="28" spans="1:14" x14ac:dyDescent="0.35">
      <c r="A28" s="18" t="s">
        <v>10</v>
      </c>
      <c r="B28" s="18" t="s">
        <v>302</v>
      </c>
      <c r="C28" s="18" t="s">
        <v>303</v>
      </c>
      <c r="D28" s="18" t="s">
        <v>295</v>
      </c>
      <c r="E28" s="49">
        <v>10260</v>
      </c>
      <c r="F28" s="18" t="s">
        <v>265</v>
      </c>
      <c r="G28" s="50">
        <v>45139</v>
      </c>
      <c r="H28" s="50">
        <v>47208</v>
      </c>
      <c r="I28" s="54" t="s">
        <v>266</v>
      </c>
      <c r="J28" s="18" t="s">
        <v>1020</v>
      </c>
      <c r="K28" s="19">
        <f t="shared" si="0"/>
        <v>2</v>
      </c>
      <c r="L28" s="19">
        <f t="shared" si="1"/>
        <v>5</v>
      </c>
      <c r="M28" s="20">
        <f t="shared" si="2"/>
        <v>71820</v>
      </c>
      <c r="N28" s="18" t="str">
        <f t="shared" si="3"/>
        <v>HC/PTRANS/DPS2020-1400/35/ASN-Culloden - Millburn Academy</v>
      </c>
    </row>
    <row r="29" spans="1:14" x14ac:dyDescent="0.35">
      <c r="A29" s="18" t="s">
        <v>10</v>
      </c>
      <c r="B29" s="18" t="s">
        <v>304</v>
      </c>
      <c r="C29" s="18" t="s">
        <v>305</v>
      </c>
      <c r="D29" s="18" t="s">
        <v>306</v>
      </c>
      <c r="E29" s="49">
        <v>4940</v>
      </c>
      <c r="F29" s="18" t="s">
        <v>265</v>
      </c>
      <c r="G29" s="50">
        <v>45139</v>
      </c>
      <c r="H29" s="50">
        <v>47208</v>
      </c>
      <c r="I29" s="54" t="s">
        <v>266</v>
      </c>
      <c r="J29" s="18" t="s">
        <v>1020</v>
      </c>
      <c r="K29" s="19">
        <f t="shared" si="0"/>
        <v>2</v>
      </c>
      <c r="L29" s="19">
        <f t="shared" si="1"/>
        <v>5</v>
      </c>
      <c r="M29" s="20">
        <f t="shared" si="2"/>
        <v>34580</v>
      </c>
      <c r="N29" s="18" t="str">
        <f t="shared" si="3"/>
        <v>HC/PTRANS/DPS2020-1404/9/ASN-Inshes - Inshes Primary</v>
      </c>
    </row>
    <row r="30" spans="1:14" x14ac:dyDescent="0.35">
      <c r="A30" s="18" t="s">
        <v>10</v>
      </c>
      <c r="B30" s="18" t="s">
        <v>307</v>
      </c>
      <c r="C30" s="18" t="s">
        <v>308</v>
      </c>
      <c r="D30" s="18" t="s">
        <v>306</v>
      </c>
      <c r="E30" s="49">
        <v>7980</v>
      </c>
      <c r="F30" s="18" t="s">
        <v>265</v>
      </c>
      <c r="G30" s="50">
        <v>45505</v>
      </c>
      <c r="H30" s="50">
        <v>46843</v>
      </c>
      <c r="I30" s="54" t="s">
        <v>271</v>
      </c>
      <c r="J30" s="18" t="s">
        <v>1020</v>
      </c>
      <c r="K30" s="19">
        <f t="shared" si="0"/>
        <v>2</v>
      </c>
      <c r="L30" s="19">
        <f t="shared" si="1"/>
        <v>3</v>
      </c>
      <c r="M30" s="20">
        <f t="shared" si="2"/>
        <v>39900</v>
      </c>
      <c r="N30" s="18" t="str">
        <f t="shared" si="3"/>
        <v>HC/PTRANS/DPS2020-1404/14/ASN-Castle Heather and Inshes - Inshes Primary</v>
      </c>
    </row>
    <row r="31" spans="1:14" x14ac:dyDescent="0.35">
      <c r="A31" s="18" t="s">
        <v>10</v>
      </c>
      <c r="B31" s="18" t="s">
        <v>309</v>
      </c>
      <c r="C31" s="18" t="s">
        <v>310</v>
      </c>
      <c r="D31" s="18" t="s">
        <v>311</v>
      </c>
      <c r="E31" s="49">
        <v>3800</v>
      </c>
      <c r="F31" s="18" t="s">
        <v>265</v>
      </c>
      <c r="G31" s="50">
        <v>45566</v>
      </c>
      <c r="H31" s="50">
        <v>45838</v>
      </c>
      <c r="I31" s="54" t="s">
        <v>292</v>
      </c>
      <c r="J31" s="18" t="s">
        <v>1020</v>
      </c>
      <c r="K31" s="19">
        <v>0</v>
      </c>
      <c r="L31" s="19">
        <v>1</v>
      </c>
      <c r="M31" s="20">
        <f t="shared" si="2"/>
        <v>3800</v>
      </c>
      <c r="N31" s="18" t="str">
        <f t="shared" si="3"/>
        <v>HC/PTRANS/DPS2020-1407/50/ASN-Kinmylies - Drummond School</v>
      </c>
    </row>
    <row r="32" spans="1:14" x14ac:dyDescent="0.35">
      <c r="A32" s="18" t="s">
        <v>10</v>
      </c>
      <c r="B32" s="18" t="s">
        <v>312</v>
      </c>
      <c r="C32" s="18" t="s">
        <v>313</v>
      </c>
      <c r="D32" s="18" t="s">
        <v>311</v>
      </c>
      <c r="E32" s="49">
        <v>5700</v>
      </c>
      <c r="F32" s="18" t="s">
        <v>265</v>
      </c>
      <c r="G32" s="50">
        <v>45505</v>
      </c>
      <c r="H32" s="50">
        <v>46203</v>
      </c>
      <c r="I32" s="50">
        <v>46934</v>
      </c>
      <c r="J32" s="18" t="s">
        <v>1020</v>
      </c>
      <c r="K32" s="19">
        <f t="shared" si="0"/>
        <v>2</v>
      </c>
      <c r="L32" s="19">
        <f t="shared" si="1"/>
        <v>1</v>
      </c>
      <c r="M32" s="20">
        <f t="shared" si="2"/>
        <v>17100</v>
      </c>
      <c r="N32" s="18" t="str">
        <f t="shared" si="3"/>
        <v>HC/PTRANS/DPS2020-1407/80/ASN-Culloden - Drummond School</v>
      </c>
    </row>
    <row r="33" spans="1:14" x14ac:dyDescent="0.35">
      <c r="A33" s="18" t="s">
        <v>10</v>
      </c>
      <c r="B33" s="18" t="s">
        <v>314</v>
      </c>
      <c r="C33" s="18" t="s">
        <v>315</v>
      </c>
      <c r="D33" s="18" t="s">
        <v>311</v>
      </c>
      <c r="E33" s="49">
        <v>3800</v>
      </c>
      <c r="F33" s="18" t="s">
        <v>265</v>
      </c>
      <c r="G33" s="50">
        <v>45505</v>
      </c>
      <c r="H33" s="50">
        <v>46203</v>
      </c>
      <c r="I33" s="50">
        <v>46934</v>
      </c>
      <c r="J33" s="18" t="s">
        <v>1020</v>
      </c>
      <c r="K33" s="19">
        <f t="shared" si="0"/>
        <v>2</v>
      </c>
      <c r="L33" s="19">
        <f t="shared" si="1"/>
        <v>1</v>
      </c>
      <c r="M33" s="20">
        <f t="shared" si="2"/>
        <v>11400</v>
      </c>
      <c r="N33" s="18" t="str">
        <f t="shared" si="3"/>
        <v>HC/PTRANS/DPS2020-1407/81/ASN-Bught - Drummond School</v>
      </c>
    </row>
    <row r="34" spans="1:14" x14ac:dyDescent="0.35">
      <c r="A34" s="18" t="s">
        <v>10</v>
      </c>
      <c r="B34" s="18" t="s">
        <v>316</v>
      </c>
      <c r="C34" s="18" t="s">
        <v>317</v>
      </c>
      <c r="D34" s="18" t="s">
        <v>318</v>
      </c>
      <c r="E34" s="49">
        <v>38000</v>
      </c>
      <c r="F34" s="18" t="s">
        <v>265</v>
      </c>
      <c r="G34" s="50">
        <v>45139</v>
      </c>
      <c r="H34" s="50">
        <v>47208</v>
      </c>
      <c r="I34" s="54" t="s">
        <v>266</v>
      </c>
      <c r="J34" s="18" t="s">
        <v>1020</v>
      </c>
      <c r="K34" s="19">
        <f t="shared" si="0"/>
        <v>2</v>
      </c>
      <c r="L34" s="19">
        <f t="shared" si="1"/>
        <v>5</v>
      </c>
      <c r="M34" s="20">
        <f t="shared" si="2"/>
        <v>266000</v>
      </c>
      <c r="N34" s="18" t="str">
        <f t="shared" si="3"/>
        <v>HC/PTRANS/DPS2020-2100/6/ASN-Aviemore - Kingussie High</v>
      </c>
    </row>
    <row r="35" spans="1:14" x14ac:dyDescent="0.35">
      <c r="A35" s="18" t="s">
        <v>10</v>
      </c>
      <c r="B35" s="18" t="s">
        <v>319</v>
      </c>
      <c r="C35" s="18" t="s">
        <v>320</v>
      </c>
      <c r="D35" s="18" t="s">
        <v>254</v>
      </c>
      <c r="E35" s="49">
        <v>14820</v>
      </c>
      <c r="F35" s="18" t="s">
        <v>265</v>
      </c>
      <c r="G35" s="50">
        <v>45139</v>
      </c>
      <c r="H35" s="50">
        <v>47208</v>
      </c>
      <c r="I35" s="54" t="s">
        <v>266</v>
      </c>
      <c r="J35" s="18" t="s">
        <v>1020</v>
      </c>
      <c r="K35" s="19">
        <f t="shared" si="0"/>
        <v>2</v>
      </c>
      <c r="L35" s="19">
        <f t="shared" si="1"/>
        <v>5</v>
      </c>
      <c r="M35" s="20">
        <f t="shared" si="2"/>
        <v>103740</v>
      </c>
      <c r="N35" s="18" t="str">
        <f t="shared" si="3"/>
        <v>HC/PTRANS/DPS2020-4102/2g-Heights of Docharty - Dingwall Primary</v>
      </c>
    </row>
    <row r="36" spans="1:14" x14ac:dyDescent="0.35">
      <c r="A36" s="18" t="s">
        <v>10</v>
      </c>
      <c r="B36" s="18" t="s">
        <v>321</v>
      </c>
      <c r="C36" s="18" t="s">
        <v>322</v>
      </c>
      <c r="D36" s="18" t="s">
        <v>323</v>
      </c>
      <c r="E36" s="49">
        <v>5355</v>
      </c>
      <c r="F36" s="18" t="s">
        <v>265</v>
      </c>
      <c r="G36" s="50">
        <v>45505</v>
      </c>
      <c r="H36" s="50">
        <v>45838</v>
      </c>
      <c r="I36" s="50" t="s">
        <v>292</v>
      </c>
      <c r="J36" s="18" t="s">
        <v>1020</v>
      </c>
      <c r="K36" s="19">
        <v>0</v>
      </c>
      <c r="L36" s="19">
        <v>1</v>
      </c>
      <c r="M36" s="20">
        <f t="shared" si="2"/>
        <v>5355</v>
      </c>
      <c r="N36" s="18" t="str">
        <f t="shared" si="3"/>
        <v>HC/PTRANS/DPS2020-4201/2-Bennetsfield - Avoch Primary</v>
      </c>
    </row>
    <row r="37" spans="1:14" x14ac:dyDescent="0.35">
      <c r="A37" s="18" t="s">
        <v>10</v>
      </c>
      <c r="B37" s="18" t="s">
        <v>324</v>
      </c>
      <c r="C37" s="18" t="s">
        <v>325</v>
      </c>
      <c r="D37" s="18" t="s">
        <v>326</v>
      </c>
      <c r="E37" s="49">
        <v>10640</v>
      </c>
      <c r="F37" s="18" t="s">
        <v>265</v>
      </c>
      <c r="G37" s="50">
        <v>45139</v>
      </c>
      <c r="H37" s="50">
        <v>47208</v>
      </c>
      <c r="I37" s="54" t="s">
        <v>266</v>
      </c>
      <c r="J37" s="18" t="s">
        <v>1020</v>
      </c>
      <c r="K37" s="19">
        <f t="shared" si="0"/>
        <v>2</v>
      </c>
      <c r="L37" s="19">
        <f t="shared" si="1"/>
        <v>5</v>
      </c>
      <c r="M37" s="20">
        <f t="shared" si="2"/>
        <v>74480</v>
      </c>
      <c r="N37" s="18" t="str">
        <f t="shared" si="3"/>
        <v>HC/PTRANS/DPS2020-4205/2-Croftnacreich - North Kessock Primary</v>
      </c>
    </row>
    <row r="38" spans="1:14" x14ac:dyDescent="0.35">
      <c r="A38" s="18" t="s">
        <v>10</v>
      </c>
      <c r="B38" s="18" t="s">
        <v>327</v>
      </c>
      <c r="C38" s="18" t="s">
        <v>328</v>
      </c>
      <c r="D38" s="18" t="s">
        <v>329</v>
      </c>
      <c r="E38" s="49">
        <v>27189</v>
      </c>
      <c r="F38" s="18" t="s">
        <v>330</v>
      </c>
      <c r="G38" s="50">
        <v>44927</v>
      </c>
      <c r="H38" s="50">
        <v>46843</v>
      </c>
      <c r="I38" s="54" t="s">
        <v>271</v>
      </c>
      <c r="J38" s="18" t="s">
        <v>1020</v>
      </c>
      <c r="K38" s="19">
        <f t="shared" si="0"/>
        <v>2</v>
      </c>
      <c r="L38" s="19">
        <f t="shared" si="1"/>
        <v>5</v>
      </c>
      <c r="M38" s="20">
        <f t="shared" si="2"/>
        <v>190323</v>
      </c>
      <c r="N38" s="18" t="str">
        <f t="shared" si="3"/>
        <v>HC/PTRANS/DPS2020-1000/8-Abriachan - Charleston Academy</v>
      </c>
    </row>
    <row r="39" spans="1:14" x14ac:dyDescent="0.35">
      <c r="A39" s="18" t="s">
        <v>10</v>
      </c>
      <c r="B39" s="18" t="s">
        <v>331</v>
      </c>
      <c r="C39" s="18" t="s">
        <v>332</v>
      </c>
      <c r="D39" s="18" t="s">
        <v>333</v>
      </c>
      <c r="E39" s="49">
        <v>18810</v>
      </c>
      <c r="F39" s="18" t="s">
        <v>330</v>
      </c>
      <c r="G39" s="50">
        <v>44927</v>
      </c>
      <c r="H39" s="50">
        <v>46843</v>
      </c>
      <c r="I39" s="54" t="s">
        <v>271</v>
      </c>
      <c r="J39" s="18" t="s">
        <v>1020</v>
      </c>
      <c r="K39" s="19">
        <f t="shared" si="0"/>
        <v>2</v>
      </c>
      <c r="L39" s="19">
        <f t="shared" si="1"/>
        <v>5</v>
      </c>
      <c r="M39" s="20">
        <f t="shared" si="2"/>
        <v>131670</v>
      </c>
      <c r="N39" s="18" t="str">
        <f t="shared" si="3"/>
        <v>HC/PTRANS/DPS2020-1002/1-Dunain and Lochend - Dochgarroch Primary</v>
      </c>
    </row>
    <row r="40" spans="1:14" x14ac:dyDescent="0.35">
      <c r="A40" s="18" t="s">
        <v>10</v>
      </c>
      <c r="B40" s="18" t="s">
        <v>334</v>
      </c>
      <c r="C40" s="18" t="s">
        <v>335</v>
      </c>
      <c r="D40" s="18" t="s">
        <v>336</v>
      </c>
      <c r="E40" s="49">
        <v>11400</v>
      </c>
      <c r="F40" s="18" t="s">
        <v>330</v>
      </c>
      <c r="G40" s="50">
        <v>45505</v>
      </c>
      <c r="H40" s="50">
        <v>46843</v>
      </c>
      <c r="I40" s="54" t="s">
        <v>271</v>
      </c>
      <c r="J40" s="18" t="s">
        <v>1020</v>
      </c>
      <c r="K40" s="19">
        <f t="shared" si="0"/>
        <v>2</v>
      </c>
      <c r="L40" s="19">
        <f t="shared" si="1"/>
        <v>3</v>
      </c>
      <c r="M40" s="20">
        <f t="shared" si="2"/>
        <v>57000</v>
      </c>
      <c r="N40" s="18" t="str">
        <f t="shared" si="3"/>
        <v>HC/PTRANS/DPS2020-1100/4/ASN-Smithton - Culloden Academy</v>
      </c>
    </row>
    <row r="41" spans="1:14" x14ac:dyDescent="0.35">
      <c r="A41" s="18" t="s">
        <v>10</v>
      </c>
      <c r="B41" s="18" t="s">
        <v>337</v>
      </c>
      <c r="C41" s="18" t="s">
        <v>338</v>
      </c>
      <c r="D41" s="18" t="s">
        <v>336</v>
      </c>
      <c r="E41" s="49">
        <v>16929</v>
      </c>
      <c r="F41" s="18" t="s">
        <v>330</v>
      </c>
      <c r="G41" s="50">
        <v>45505</v>
      </c>
      <c r="H41" s="50">
        <v>46843</v>
      </c>
      <c r="I41" s="54" t="s">
        <v>271</v>
      </c>
      <c r="J41" s="18" t="s">
        <v>1020</v>
      </c>
      <c r="K41" s="19">
        <f t="shared" si="0"/>
        <v>2</v>
      </c>
      <c r="L41" s="19">
        <f t="shared" si="1"/>
        <v>3</v>
      </c>
      <c r="M41" s="20">
        <f t="shared" si="2"/>
        <v>84645</v>
      </c>
      <c r="N41" s="18" t="str">
        <f t="shared" si="3"/>
        <v>HC/PTRANS/DPS2020-1101/1-Dalcross and Baddock - Ardersier Primary</v>
      </c>
    </row>
    <row r="42" spans="1:14" x14ac:dyDescent="0.35">
      <c r="A42" s="18" t="s">
        <v>10</v>
      </c>
      <c r="B42" s="18" t="s">
        <v>339</v>
      </c>
      <c r="C42" s="18" t="s">
        <v>340</v>
      </c>
      <c r="D42" s="18" t="s">
        <v>341</v>
      </c>
      <c r="E42" s="49">
        <v>25270</v>
      </c>
      <c r="F42" s="18" t="s">
        <v>330</v>
      </c>
      <c r="G42" s="50">
        <v>44927</v>
      </c>
      <c r="H42" s="50">
        <v>46843</v>
      </c>
      <c r="I42" s="54" t="s">
        <v>271</v>
      </c>
      <c r="J42" s="18" t="s">
        <v>1020</v>
      </c>
      <c r="K42" s="19">
        <f t="shared" si="0"/>
        <v>2</v>
      </c>
      <c r="L42" s="19">
        <f t="shared" si="1"/>
        <v>5</v>
      </c>
      <c r="M42" s="20">
        <f t="shared" si="2"/>
        <v>176890</v>
      </c>
      <c r="N42" s="18" t="str">
        <f t="shared" si="3"/>
        <v>HC/PTRANS/DPS2020-1103/1-Nairnside - Cradlehall Primary</v>
      </c>
    </row>
    <row r="43" spans="1:14" x14ac:dyDescent="0.35">
      <c r="A43" s="18" t="s">
        <v>10</v>
      </c>
      <c r="B43" s="18" t="s">
        <v>342</v>
      </c>
      <c r="C43" s="18" t="s">
        <v>343</v>
      </c>
      <c r="D43" s="18" t="s">
        <v>344</v>
      </c>
      <c r="E43" s="49">
        <v>18810</v>
      </c>
      <c r="F43" s="18" t="s">
        <v>330</v>
      </c>
      <c r="G43" s="50">
        <v>44927</v>
      </c>
      <c r="H43" s="50">
        <v>46843</v>
      </c>
      <c r="I43" s="54" t="s">
        <v>271</v>
      </c>
      <c r="J43" s="18" t="s">
        <v>1020</v>
      </c>
      <c r="K43" s="19">
        <f t="shared" si="0"/>
        <v>2</v>
      </c>
      <c r="L43" s="19">
        <f t="shared" si="1"/>
        <v>5</v>
      </c>
      <c r="M43" s="20">
        <f t="shared" si="2"/>
        <v>131670</v>
      </c>
      <c r="N43" s="18" t="str">
        <f t="shared" si="3"/>
        <v>HC/PTRANS/DPS2020-1104/1-Newland and Brae of Cantray - Croy Primary</v>
      </c>
    </row>
    <row r="44" spans="1:14" x14ac:dyDescent="0.35">
      <c r="A44" s="18" t="s">
        <v>10</v>
      </c>
      <c r="B44" s="18" t="s">
        <v>345</v>
      </c>
      <c r="C44" s="18" t="s">
        <v>346</v>
      </c>
      <c r="D44" s="18" t="s">
        <v>347</v>
      </c>
      <c r="E44" s="49">
        <v>62700</v>
      </c>
      <c r="F44" s="18" t="s">
        <v>330</v>
      </c>
      <c r="G44" s="50">
        <v>45139</v>
      </c>
      <c r="H44" s="50">
        <v>47208</v>
      </c>
      <c r="I44" s="54" t="s">
        <v>266</v>
      </c>
      <c r="J44" s="18" t="s">
        <v>1020</v>
      </c>
      <c r="K44" s="19">
        <f t="shared" si="0"/>
        <v>2</v>
      </c>
      <c r="L44" s="19">
        <f t="shared" si="1"/>
        <v>5</v>
      </c>
      <c r="M44" s="20">
        <f t="shared" si="2"/>
        <v>438900</v>
      </c>
      <c r="N44" s="18" t="str">
        <f t="shared" si="3"/>
        <v>HC/PTRANS/DPS2020-1300/2g-Kiltarlity and Invernes West - Inverness Royal Academy</v>
      </c>
    </row>
    <row r="45" spans="1:14" x14ac:dyDescent="0.35">
      <c r="A45" s="18" t="s">
        <v>10</v>
      </c>
      <c r="B45" s="18" t="s">
        <v>348</v>
      </c>
      <c r="C45" s="18" t="s">
        <v>349</v>
      </c>
      <c r="D45" s="18" t="s">
        <v>282</v>
      </c>
      <c r="E45" s="49">
        <v>38475</v>
      </c>
      <c r="F45" s="18" t="s">
        <v>330</v>
      </c>
      <c r="G45" s="50">
        <v>44927</v>
      </c>
      <c r="H45" s="50">
        <v>46843</v>
      </c>
      <c r="I45" s="54" t="s">
        <v>271</v>
      </c>
      <c r="J45" s="18" t="s">
        <v>1020</v>
      </c>
      <c r="K45" s="19">
        <f t="shared" si="0"/>
        <v>2</v>
      </c>
      <c r="L45" s="19">
        <f t="shared" si="1"/>
        <v>5</v>
      </c>
      <c r="M45" s="20">
        <f t="shared" si="2"/>
        <v>269325</v>
      </c>
      <c r="N45" s="18" t="str">
        <f t="shared" si="3"/>
        <v>HC/PTRANS/DPS2020-1300/3g-Ardersier, Croy, MoL - Inverness Royal Academy</v>
      </c>
    </row>
    <row r="46" spans="1:14" x14ac:dyDescent="0.35">
      <c r="A46" s="18" t="s">
        <v>10</v>
      </c>
      <c r="B46" s="18" t="s">
        <v>350</v>
      </c>
      <c r="C46" s="18" t="s">
        <v>351</v>
      </c>
      <c r="D46" s="18" t="s">
        <v>347</v>
      </c>
      <c r="E46" s="49">
        <v>26600</v>
      </c>
      <c r="F46" s="18" t="s">
        <v>330</v>
      </c>
      <c r="G46" s="50">
        <v>44927</v>
      </c>
      <c r="H46" s="50">
        <v>46843</v>
      </c>
      <c r="I46" s="54" t="s">
        <v>271</v>
      </c>
      <c r="J46" s="18" t="s">
        <v>1020</v>
      </c>
      <c r="K46" s="19">
        <f t="shared" si="0"/>
        <v>2</v>
      </c>
      <c r="L46" s="19">
        <f t="shared" si="1"/>
        <v>5</v>
      </c>
      <c r="M46" s="20">
        <f t="shared" si="2"/>
        <v>186200</v>
      </c>
      <c r="N46" s="18" t="str">
        <f t="shared" si="3"/>
        <v>HC/PTRANS/DPS2020-1300/4g-Black Isle - Inverness Royal Academy</v>
      </c>
    </row>
    <row r="47" spans="1:14" x14ac:dyDescent="0.35">
      <c r="A47" s="18" t="s">
        <v>10</v>
      </c>
      <c r="B47" s="18" t="s">
        <v>352</v>
      </c>
      <c r="C47" s="18" t="s">
        <v>353</v>
      </c>
      <c r="D47" s="18" t="s">
        <v>354</v>
      </c>
      <c r="E47" s="49">
        <v>22610</v>
      </c>
      <c r="F47" s="18" t="s">
        <v>330</v>
      </c>
      <c r="G47" s="50">
        <v>44927</v>
      </c>
      <c r="H47" s="50">
        <v>46843</v>
      </c>
      <c r="I47" s="54" t="s">
        <v>271</v>
      </c>
      <c r="J47" s="18" t="s">
        <v>1020</v>
      </c>
      <c r="K47" s="19">
        <f t="shared" si="0"/>
        <v>2</v>
      </c>
      <c r="L47" s="19">
        <f t="shared" si="1"/>
        <v>5</v>
      </c>
      <c r="M47" s="20">
        <f t="shared" si="2"/>
        <v>158270</v>
      </c>
      <c r="N47" s="18" t="str">
        <f t="shared" si="3"/>
        <v>HC/PTRANS/DPS2020-1300/5g-Faillie, Daviot East - Inverness Royal Academy</v>
      </c>
    </row>
    <row r="48" spans="1:14" x14ac:dyDescent="0.35">
      <c r="A48" s="18" t="s">
        <v>10</v>
      </c>
      <c r="B48" s="18" t="s">
        <v>355</v>
      </c>
      <c r="C48" s="18" t="s">
        <v>356</v>
      </c>
      <c r="D48" s="18" t="s">
        <v>282</v>
      </c>
      <c r="E48" s="49">
        <v>18810</v>
      </c>
      <c r="F48" s="18" t="s">
        <v>330</v>
      </c>
      <c r="G48" s="50">
        <v>44927</v>
      </c>
      <c r="H48" s="50">
        <v>46843</v>
      </c>
      <c r="I48" s="54" t="s">
        <v>271</v>
      </c>
      <c r="J48" s="18" t="s">
        <v>1020</v>
      </c>
      <c r="K48" s="19">
        <f t="shared" si="0"/>
        <v>2</v>
      </c>
      <c r="L48" s="19">
        <f t="shared" si="1"/>
        <v>5</v>
      </c>
      <c r="M48" s="20">
        <f t="shared" si="2"/>
        <v>131670</v>
      </c>
      <c r="N48" s="18" t="str">
        <f t="shared" si="3"/>
        <v>HC/PTRANS/DPS2020-1300/9g-Abriachan and Dunain - Inverness Royal Academy</v>
      </c>
    </row>
    <row r="49" spans="1:14" x14ac:dyDescent="0.35">
      <c r="A49" s="18" t="s">
        <v>10</v>
      </c>
      <c r="B49" s="18" t="s">
        <v>357</v>
      </c>
      <c r="C49" s="18" t="s">
        <v>358</v>
      </c>
      <c r="D49" s="18" t="s">
        <v>282</v>
      </c>
      <c r="E49" s="49">
        <v>47880</v>
      </c>
      <c r="F49" s="18" t="s">
        <v>330</v>
      </c>
      <c r="G49" s="50">
        <v>44927</v>
      </c>
      <c r="H49" s="50">
        <v>46843</v>
      </c>
      <c r="I49" s="54" t="s">
        <v>271</v>
      </c>
      <c r="J49" s="18" t="s">
        <v>1020</v>
      </c>
      <c r="K49" s="19">
        <f t="shared" si="0"/>
        <v>2</v>
      </c>
      <c r="L49" s="19">
        <f t="shared" si="1"/>
        <v>5</v>
      </c>
      <c r="M49" s="20">
        <f t="shared" si="2"/>
        <v>335160</v>
      </c>
      <c r="N49" s="18" t="str">
        <f t="shared" si="3"/>
        <v>HC/PTRANS/DPS2020-1300/16g-Auldearn, Nairn, Culloden - Inverness Royal Academy</v>
      </c>
    </row>
    <row r="50" spans="1:14" x14ac:dyDescent="0.35">
      <c r="A50" s="18" t="s">
        <v>10</v>
      </c>
      <c r="B50" s="18" t="s">
        <v>359</v>
      </c>
      <c r="C50" s="18" t="s">
        <v>360</v>
      </c>
      <c r="D50" s="18" t="s">
        <v>282</v>
      </c>
      <c r="E50" s="49">
        <v>47310</v>
      </c>
      <c r="F50" s="18" t="s">
        <v>330</v>
      </c>
      <c r="G50" s="50">
        <v>45505</v>
      </c>
      <c r="H50" s="50">
        <v>46843</v>
      </c>
      <c r="I50" s="54" t="s">
        <v>271</v>
      </c>
      <c r="J50" s="18" t="s">
        <v>1020</v>
      </c>
      <c r="K50" s="19">
        <f t="shared" si="0"/>
        <v>2</v>
      </c>
      <c r="L50" s="19">
        <f t="shared" si="1"/>
        <v>3</v>
      </c>
      <c r="M50" s="20">
        <f t="shared" si="2"/>
        <v>236550</v>
      </c>
      <c r="N50" s="18" t="str">
        <f t="shared" si="3"/>
        <v>HC/PTRANS/DPS2020-1300/35/ASN-Ruilick, Kinmylies and Holm - Inverness Royal Academy</v>
      </c>
    </row>
    <row r="51" spans="1:14" x14ac:dyDescent="0.35">
      <c r="A51" s="18" t="s">
        <v>10</v>
      </c>
      <c r="B51" s="18" t="s">
        <v>361</v>
      </c>
      <c r="C51" s="18" t="s">
        <v>362</v>
      </c>
      <c r="D51" s="18" t="s">
        <v>282</v>
      </c>
      <c r="E51" s="49">
        <v>15200</v>
      </c>
      <c r="F51" s="18" t="s">
        <v>330</v>
      </c>
      <c r="G51" s="50">
        <v>45505</v>
      </c>
      <c r="H51" s="50">
        <v>46843</v>
      </c>
      <c r="I51" s="54" t="s">
        <v>271</v>
      </c>
      <c r="J51" s="18" t="s">
        <v>1020</v>
      </c>
      <c r="K51" s="19">
        <f t="shared" si="0"/>
        <v>2</v>
      </c>
      <c r="L51" s="19">
        <f t="shared" si="1"/>
        <v>3</v>
      </c>
      <c r="M51" s="20">
        <f t="shared" si="2"/>
        <v>76000</v>
      </c>
      <c r="N51" s="18" t="str">
        <f t="shared" si="3"/>
        <v>HC/PTRANS/DPS2020-1300/39/ASN-Culloden - Inverness Royal Academy</v>
      </c>
    </row>
    <row r="52" spans="1:14" x14ac:dyDescent="0.35">
      <c r="A52" s="18" t="s">
        <v>10</v>
      </c>
      <c r="B52" s="18" t="s">
        <v>363</v>
      </c>
      <c r="C52" s="18" t="s">
        <v>364</v>
      </c>
      <c r="D52" s="18" t="s">
        <v>365</v>
      </c>
      <c r="E52" s="49">
        <v>17100</v>
      </c>
      <c r="F52" s="18" t="s">
        <v>330</v>
      </c>
      <c r="G52" s="50">
        <v>44927</v>
      </c>
      <c r="H52" s="50">
        <v>46843</v>
      </c>
      <c r="I52" s="54" t="s">
        <v>271</v>
      </c>
      <c r="J52" s="18" t="s">
        <v>1020</v>
      </c>
      <c r="K52" s="19">
        <f t="shared" si="0"/>
        <v>2</v>
      </c>
      <c r="L52" s="19">
        <f t="shared" si="1"/>
        <v>5</v>
      </c>
      <c r="M52" s="20">
        <f t="shared" si="2"/>
        <v>119700</v>
      </c>
      <c r="N52" s="18" t="str">
        <f t="shared" si="3"/>
        <v>HC/PTRANS/DPS2020-1301/1-Foyers, Duntelchaig and Drumashie - Aldourie Primary</v>
      </c>
    </row>
    <row r="53" spans="1:14" x14ac:dyDescent="0.35">
      <c r="A53" s="18" t="s">
        <v>10</v>
      </c>
      <c r="B53" s="18" t="s">
        <v>366</v>
      </c>
      <c r="C53" s="18" t="s">
        <v>367</v>
      </c>
      <c r="D53" s="18" t="s">
        <v>368</v>
      </c>
      <c r="E53" s="49">
        <v>12350</v>
      </c>
      <c r="F53" s="18" t="s">
        <v>330</v>
      </c>
      <c r="G53" s="50">
        <v>44927</v>
      </c>
      <c r="H53" s="50">
        <v>46843</v>
      </c>
      <c r="I53" s="54" t="s">
        <v>271</v>
      </c>
      <c r="J53" s="18" t="s">
        <v>1020</v>
      </c>
      <c r="K53" s="19">
        <f t="shared" si="0"/>
        <v>2</v>
      </c>
      <c r="L53" s="19">
        <f t="shared" si="1"/>
        <v>5</v>
      </c>
      <c r="M53" s="20">
        <f t="shared" si="2"/>
        <v>86450</v>
      </c>
      <c r="N53" s="18" t="str">
        <f t="shared" si="3"/>
        <v>HC/PTRANS/DPS2020-1302/6g-Croachy and Farr - BSGI</v>
      </c>
    </row>
    <row r="54" spans="1:14" x14ac:dyDescent="0.35">
      <c r="A54" s="18" t="s">
        <v>10</v>
      </c>
      <c r="B54" s="18" t="s">
        <v>369</v>
      </c>
      <c r="C54" s="18" t="s">
        <v>370</v>
      </c>
      <c r="D54" s="18" t="s">
        <v>371</v>
      </c>
      <c r="E54" s="49">
        <v>47310</v>
      </c>
      <c r="F54" s="18" t="s">
        <v>330</v>
      </c>
      <c r="G54" s="50">
        <v>45505</v>
      </c>
      <c r="H54" s="50">
        <v>45838</v>
      </c>
      <c r="I54" s="54" t="s">
        <v>292</v>
      </c>
      <c r="J54" s="18" t="s">
        <v>1020</v>
      </c>
      <c r="K54" s="19">
        <v>0</v>
      </c>
      <c r="L54" s="19">
        <v>1</v>
      </c>
      <c r="M54" s="20">
        <f t="shared" si="2"/>
        <v>47310</v>
      </c>
      <c r="N54" s="18" t="str">
        <f t="shared" si="3"/>
        <v>HC/PTRANS/DPS2020-1303/7/ASN-Drumnadrochit and Kiltarlity - Cauldeen Primary Nursery</v>
      </c>
    </row>
    <row r="55" spans="1:14" x14ac:dyDescent="0.35">
      <c r="A55" s="18" t="s">
        <v>10</v>
      </c>
      <c r="B55" s="18" t="s">
        <v>372</v>
      </c>
      <c r="C55" s="18" t="s">
        <v>373</v>
      </c>
      <c r="D55" s="18" t="s">
        <v>374</v>
      </c>
      <c r="E55" s="49">
        <v>37050</v>
      </c>
      <c r="F55" s="18" t="s">
        <v>330</v>
      </c>
      <c r="G55" s="50">
        <v>45505</v>
      </c>
      <c r="H55" s="50">
        <v>45838</v>
      </c>
      <c r="I55" s="54" t="s">
        <v>292</v>
      </c>
      <c r="J55" s="18" t="s">
        <v>1020</v>
      </c>
      <c r="K55" s="19">
        <v>0</v>
      </c>
      <c r="L55" s="19">
        <v>1</v>
      </c>
      <c r="M55" s="20">
        <f t="shared" si="2"/>
        <v>37050</v>
      </c>
      <c r="N55" s="18" t="str">
        <f t="shared" si="3"/>
        <v>HC/PTRANS/DPS2020-1303/10/ASN-Ardersier and Inverness - Cauldeen Primary Nursery</v>
      </c>
    </row>
    <row r="56" spans="1:14" x14ac:dyDescent="0.35">
      <c r="A56" s="18" t="s">
        <v>10</v>
      </c>
      <c r="B56" s="18" t="s">
        <v>375</v>
      </c>
      <c r="C56" s="18" t="s">
        <v>376</v>
      </c>
      <c r="D56" s="18" t="s">
        <v>374</v>
      </c>
      <c r="E56" s="49">
        <v>32300</v>
      </c>
      <c r="F56" s="18" t="s">
        <v>330</v>
      </c>
      <c r="G56" s="50">
        <v>45505</v>
      </c>
      <c r="H56" s="50">
        <v>45838</v>
      </c>
      <c r="I56" s="54" t="s">
        <v>292</v>
      </c>
      <c r="J56" s="18" t="s">
        <v>1020</v>
      </c>
      <c r="K56" s="19">
        <v>0</v>
      </c>
      <c r="L56" s="19">
        <v>1</v>
      </c>
      <c r="M56" s="20">
        <f t="shared" si="2"/>
        <v>32300</v>
      </c>
      <c r="N56" s="18" t="str">
        <f t="shared" si="3"/>
        <v>HC/PTRANS/DPS2020-1303/12/ASN-Hilton and Invernes West - Cauldeen Primary Nursery</v>
      </c>
    </row>
    <row r="57" spans="1:14" x14ac:dyDescent="0.35">
      <c r="A57" s="18" t="s">
        <v>10</v>
      </c>
      <c r="B57" s="18" t="s">
        <v>377</v>
      </c>
      <c r="C57" s="18" t="s">
        <v>378</v>
      </c>
      <c r="D57" s="18" t="s">
        <v>379</v>
      </c>
      <c r="E57" s="49">
        <v>36936</v>
      </c>
      <c r="F57" s="18" t="s">
        <v>330</v>
      </c>
      <c r="G57" s="50">
        <v>44927</v>
      </c>
      <c r="H57" s="50">
        <v>46843</v>
      </c>
      <c r="I57" s="54" t="s">
        <v>271</v>
      </c>
      <c r="J57" s="18" t="s">
        <v>1020</v>
      </c>
      <c r="K57" s="19">
        <f t="shared" si="0"/>
        <v>2</v>
      </c>
      <c r="L57" s="19">
        <f t="shared" si="1"/>
        <v>5</v>
      </c>
      <c r="M57" s="20">
        <f t="shared" si="2"/>
        <v>258552</v>
      </c>
      <c r="N57" s="18" t="str">
        <f t="shared" si="3"/>
        <v>HC/PTRANS/DPS2020-1309/2-Whitebride and Dunmaglass - Stratherrick Primary</v>
      </c>
    </row>
    <row r="58" spans="1:14" x14ac:dyDescent="0.35">
      <c r="A58" s="18" t="s">
        <v>10</v>
      </c>
      <c r="B58" s="18" t="s">
        <v>380</v>
      </c>
      <c r="C58" s="18" t="s">
        <v>381</v>
      </c>
      <c r="D58" s="18" t="s">
        <v>295</v>
      </c>
      <c r="E58" s="49">
        <v>23940</v>
      </c>
      <c r="F58" s="18" t="s">
        <v>330</v>
      </c>
      <c r="G58" s="50">
        <v>44927</v>
      </c>
      <c r="H58" s="50">
        <v>46843</v>
      </c>
      <c r="I58" s="54" t="s">
        <v>271</v>
      </c>
      <c r="J58" s="18" t="s">
        <v>1020</v>
      </c>
      <c r="K58" s="19">
        <f t="shared" si="0"/>
        <v>2</v>
      </c>
      <c r="L58" s="19">
        <f t="shared" si="1"/>
        <v>5</v>
      </c>
      <c r="M58" s="20">
        <f t="shared" si="2"/>
        <v>167580</v>
      </c>
      <c r="N58" s="18" t="str">
        <f t="shared" si="3"/>
        <v>HC/PTRANS/DPS2020-1400/6/ASN-Milton of Leys and Slackbuie - Millburn Academy</v>
      </c>
    </row>
    <row r="59" spans="1:14" x14ac:dyDescent="0.35">
      <c r="A59" s="18" t="s">
        <v>10</v>
      </c>
      <c r="B59" s="18" t="s">
        <v>382</v>
      </c>
      <c r="C59" s="18" t="s">
        <v>383</v>
      </c>
      <c r="D59" s="18" t="s">
        <v>295</v>
      </c>
      <c r="E59" s="49">
        <v>20710</v>
      </c>
      <c r="F59" s="18" t="s">
        <v>330</v>
      </c>
      <c r="G59" s="50">
        <v>45505</v>
      </c>
      <c r="H59" s="50">
        <v>46843</v>
      </c>
      <c r="I59" s="54" t="s">
        <v>271</v>
      </c>
      <c r="J59" s="18" t="s">
        <v>1020</v>
      </c>
      <c r="K59" s="19">
        <f t="shared" si="0"/>
        <v>2</v>
      </c>
      <c r="L59" s="19">
        <f t="shared" si="1"/>
        <v>3</v>
      </c>
      <c r="M59" s="20">
        <f t="shared" si="2"/>
        <v>103550</v>
      </c>
      <c r="N59" s="18" t="str">
        <f t="shared" si="3"/>
        <v>HC/PTRANS/DPS2020-1400/33/ASN-Ness Side, Inshes and Drakies - Millburn Academy</v>
      </c>
    </row>
    <row r="60" spans="1:14" x14ac:dyDescent="0.35">
      <c r="A60" s="18" t="s">
        <v>10</v>
      </c>
      <c r="B60" s="18" t="s">
        <v>384</v>
      </c>
      <c r="C60" s="18" t="s">
        <v>385</v>
      </c>
      <c r="D60" s="18" t="s">
        <v>306</v>
      </c>
      <c r="E60" s="49">
        <v>17100</v>
      </c>
      <c r="F60" s="18" t="s">
        <v>330</v>
      </c>
      <c r="G60" s="50">
        <v>44927</v>
      </c>
      <c r="H60" s="50">
        <v>46843</v>
      </c>
      <c r="I60" s="54" t="s">
        <v>271</v>
      </c>
      <c r="J60" s="18" t="s">
        <v>1020</v>
      </c>
      <c r="K60" s="19">
        <f t="shared" si="0"/>
        <v>2</v>
      </c>
      <c r="L60" s="19">
        <f t="shared" si="1"/>
        <v>5</v>
      </c>
      <c r="M60" s="20">
        <f t="shared" si="2"/>
        <v>119700</v>
      </c>
      <c r="N60" s="18" t="str">
        <f t="shared" si="3"/>
        <v>HC/PTRANS/DPS2020-1404/10/ASN-Culloden - Inshes Primary</v>
      </c>
    </row>
    <row r="61" spans="1:14" x14ac:dyDescent="0.35">
      <c r="A61" s="18" t="s">
        <v>10</v>
      </c>
      <c r="B61" s="18" t="s">
        <v>386</v>
      </c>
      <c r="C61" s="18" t="s">
        <v>387</v>
      </c>
      <c r="D61" s="18" t="s">
        <v>388</v>
      </c>
      <c r="E61" s="49">
        <v>30780</v>
      </c>
      <c r="F61" s="18" t="s">
        <v>330</v>
      </c>
      <c r="G61" s="50">
        <v>44927</v>
      </c>
      <c r="H61" s="50">
        <v>46843</v>
      </c>
      <c r="I61" s="54" t="s">
        <v>271</v>
      </c>
      <c r="J61" s="18" t="s">
        <v>1020</v>
      </c>
      <c r="K61" s="19">
        <f t="shared" si="0"/>
        <v>2</v>
      </c>
      <c r="L61" s="19">
        <f t="shared" si="1"/>
        <v>5</v>
      </c>
      <c r="M61" s="20">
        <f t="shared" si="2"/>
        <v>215460</v>
      </c>
      <c r="N61" s="18" t="str">
        <f t="shared" si="3"/>
        <v>HC/PTRANS/DPS2020-1406/1-Moy and Lynbeg - Strathdearn Primary</v>
      </c>
    </row>
    <row r="62" spans="1:14" x14ac:dyDescent="0.35">
      <c r="A62" s="18" t="s">
        <v>10</v>
      </c>
      <c r="B62" s="18" t="s">
        <v>389</v>
      </c>
      <c r="C62" s="18" t="s">
        <v>390</v>
      </c>
      <c r="D62" s="18" t="s">
        <v>311</v>
      </c>
      <c r="E62" s="49">
        <v>28500</v>
      </c>
      <c r="F62" s="18" t="s">
        <v>330</v>
      </c>
      <c r="G62" s="50">
        <v>45505</v>
      </c>
      <c r="H62" s="50">
        <v>46843</v>
      </c>
      <c r="I62" s="54" t="s">
        <v>271</v>
      </c>
      <c r="J62" s="18" t="s">
        <v>1020</v>
      </c>
      <c r="K62" s="19">
        <f t="shared" si="0"/>
        <v>2</v>
      </c>
      <c r="L62" s="19">
        <f t="shared" si="1"/>
        <v>3</v>
      </c>
      <c r="M62" s="20">
        <f t="shared" si="2"/>
        <v>142500</v>
      </c>
      <c r="N62" s="18" t="str">
        <f t="shared" si="3"/>
        <v>HC/PTRANS/DPS2020-1407/8/ASN-Nairn and Calva - Drummond School</v>
      </c>
    </row>
    <row r="63" spans="1:14" x14ac:dyDescent="0.35">
      <c r="A63" s="18" t="s">
        <v>10</v>
      </c>
      <c r="B63" s="18" t="s">
        <v>391</v>
      </c>
      <c r="C63" s="18" t="s">
        <v>392</v>
      </c>
      <c r="D63" s="18" t="s">
        <v>311</v>
      </c>
      <c r="E63" s="49">
        <v>17100</v>
      </c>
      <c r="F63" s="18" t="s">
        <v>330</v>
      </c>
      <c r="G63" s="50">
        <v>44927</v>
      </c>
      <c r="H63" s="50">
        <v>46843</v>
      </c>
      <c r="I63" s="54" t="s">
        <v>271</v>
      </c>
      <c r="J63" s="18" t="s">
        <v>1020</v>
      </c>
      <c r="K63" s="19">
        <f t="shared" si="0"/>
        <v>2</v>
      </c>
      <c r="L63" s="19">
        <f t="shared" si="1"/>
        <v>5</v>
      </c>
      <c r="M63" s="20">
        <f t="shared" si="2"/>
        <v>119700</v>
      </c>
      <c r="N63" s="18" t="str">
        <f t="shared" si="3"/>
        <v>HC/PTRANS/DPS2020-1407/12/ASN-Holm, Castle Heather and Hilton - Drummond School</v>
      </c>
    </row>
    <row r="64" spans="1:14" x14ac:dyDescent="0.35">
      <c r="A64" s="18" t="s">
        <v>10</v>
      </c>
      <c r="B64" s="18" t="s">
        <v>393</v>
      </c>
      <c r="C64" s="18" t="s">
        <v>394</v>
      </c>
      <c r="D64" s="18" t="s">
        <v>311</v>
      </c>
      <c r="E64" s="49">
        <v>22610</v>
      </c>
      <c r="F64" s="18" t="s">
        <v>330</v>
      </c>
      <c r="G64" s="50">
        <v>44927</v>
      </c>
      <c r="H64" s="50">
        <v>46843</v>
      </c>
      <c r="I64" s="54" t="s">
        <v>271</v>
      </c>
      <c r="J64" s="18" t="s">
        <v>1020</v>
      </c>
      <c r="K64" s="19">
        <f t="shared" si="0"/>
        <v>2</v>
      </c>
      <c r="L64" s="19">
        <f t="shared" si="1"/>
        <v>5</v>
      </c>
      <c r="M64" s="20">
        <f t="shared" si="2"/>
        <v>158270</v>
      </c>
      <c r="N64" s="18" t="str">
        <f t="shared" si="3"/>
        <v>HC/PTRANS/DPS2020-1407/13/ASN-Milton of Leys - Drummond School</v>
      </c>
    </row>
    <row r="65" spans="1:14" x14ac:dyDescent="0.35">
      <c r="A65" s="18" t="s">
        <v>10</v>
      </c>
      <c r="B65" s="18" t="s">
        <v>395</v>
      </c>
      <c r="C65" s="18" t="s">
        <v>396</v>
      </c>
      <c r="D65" s="18" t="s">
        <v>311</v>
      </c>
      <c r="E65" s="49">
        <v>26410</v>
      </c>
      <c r="F65" s="18" t="s">
        <v>330</v>
      </c>
      <c r="G65" s="50">
        <v>44927</v>
      </c>
      <c r="H65" s="50">
        <v>46843</v>
      </c>
      <c r="I65" s="54" t="s">
        <v>271</v>
      </c>
      <c r="J65" s="18" t="s">
        <v>1020</v>
      </c>
      <c r="K65" s="19">
        <f t="shared" si="0"/>
        <v>2</v>
      </c>
      <c r="L65" s="19">
        <f t="shared" si="1"/>
        <v>5</v>
      </c>
      <c r="M65" s="20">
        <f t="shared" si="2"/>
        <v>184870</v>
      </c>
      <c r="N65" s="18" t="str">
        <f t="shared" si="3"/>
        <v>HC/PTRANS/DPS2020-1407/14/ASN-Holm, Culduthel and Raigmore - Drummond School</v>
      </c>
    </row>
    <row r="66" spans="1:14" x14ac:dyDescent="0.35">
      <c r="A66" s="18" t="s">
        <v>10</v>
      </c>
      <c r="B66" s="18" t="s">
        <v>397</v>
      </c>
      <c r="C66" s="18" t="s">
        <v>398</v>
      </c>
      <c r="D66" s="18" t="s">
        <v>311</v>
      </c>
      <c r="E66" s="49">
        <v>37810</v>
      </c>
      <c r="F66" s="18" t="s">
        <v>330</v>
      </c>
      <c r="G66" s="50">
        <v>44927</v>
      </c>
      <c r="H66" s="50">
        <v>46843</v>
      </c>
      <c r="I66" s="54" t="s">
        <v>271</v>
      </c>
      <c r="J66" s="18" t="s">
        <v>1020</v>
      </c>
      <c r="K66" s="19">
        <f t="shared" si="0"/>
        <v>2</v>
      </c>
      <c r="L66" s="19">
        <f t="shared" si="1"/>
        <v>5</v>
      </c>
      <c r="M66" s="20">
        <f t="shared" si="2"/>
        <v>264670</v>
      </c>
      <c r="N66" s="18" t="str">
        <f t="shared" si="3"/>
        <v>HC/PTRANS/DPS2020-1407/15/ASN-Dalneigh, Kinmylies and Holm - Drummond School</v>
      </c>
    </row>
    <row r="67" spans="1:14" x14ac:dyDescent="0.35">
      <c r="A67" s="18" t="s">
        <v>10</v>
      </c>
      <c r="B67" s="18" t="s">
        <v>399</v>
      </c>
      <c r="C67" s="18" t="s">
        <v>400</v>
      </c>
      <c r="D67" s="18" t="s">
        <v>311</v>
      </c>
      <c r="E67" s="49">
        <v>31730</v>
      </c>
      <c r="F67" s="18" t="s">
        <v>330</v>
      </c>
      <c r="G67" s="50">
        <v>44927</v>
      </c>
      <c r="H67" s="50">
        <v>46843</v>
      </c>
      <c r="I67" s="54" t="s">
        <v>271</v>
      </c>
      <c r="J67" s="18" t="s">
        <v>1020</v>
      </c>
      <c r="K67" s="19">
        <f t="shared" si="0"/>
        <v>2</v>
      </c>
      <c r="L67" s="19">
        <f t="shared" si="1"/>
        <v>5</v>
      </c>
      <c r="M67" s="20">
        <f t="shared" si="2"/>
        <v>222110</v>
      </c>
      <c r="N67" s="18" t="str">
        <f t="shared" si="3"/>
        <v>HC/PTRANS/DPS2020-1407/16/ASN-Aviemore - Drummond School</v>
      </c>
    </row>
    <row r="68" spans="1:14" x14ac:dyDescent="0.35">
      <c r="A68" s="18" t="s">
        <v>10</v>
      </c>
      <c r="B68" s="18" t="s">
        <v>401</v>
      </c>
      <c r="C68" s="18" t="s">
        <v>402</v>
      </c>
      <c r="D68" s="18" t="s">
        <v>311</v>
      </c>
      <c r="E68" s="49">
        <v>37810</v>
      </c>
      <c r="F68" s="18" t="s">
        <v>330</v>
      </c>
      <c r="G68" s="50">
        <v>44927</v>
      </c>
      <c r="H68" s="50">
        <v>46843</v>
      </c>
      <c r="I68" s="54" t="s">
        <v>271</v>
      </c>
      <c r="J68" s="18" t="s">
        <v>1020</v>
      </c>
      <c r="K68" s="19">
        <f t="shared" si="0"/>
        <v>2</v>
      </c>
      <c r="L68" s="19">
        <f t="shared" si="1"/>
        <v>5</v>
      </c>
      <c r="M68" s="20">
        <f t="shared" si="2"/>
        <v>264670</v>
      </c>
      <c r="N68" s="18" t="str">
        <f t="shared" si="3"/>
        <v>HC/PTRANS/DPS2020-1407/51/ASN-Inverness East - Drummond School</v>
      </c>
    </row>
    <row r="69" spans="1:14" x14ac:dyDescent="0.35">
      <c r="A69" s="18" t="s">
        <v>10</v>
      </c>
      <c r="B69" s="18" t="s">
        <v>403</v>
      </c>
      <c r="C69" s="18" t="s">
        <v>404</v>
      </c>
      <c r="D69" s="18" t="s">
        <v>311</v>
      </c>
      <c r="E69" s="49">
        <v>30210</v>
      </c>
      <c r="F69" s="18" t="s">
        <v>330</v>
      </c>
      <c r="G69" s="50">
        <v>44927</v>
      </c>
      <c r="H69" s="50">
        <v>46843</v>
      </c>
      <c r="I69" s="54" t="s">
        <v>271</v>
      </c>
      <c r="J69" s="18" t="s">
        <v>1020</v>
      </c>
      <c r="K69" s="19">
        <f t="shared" ref="K69:K132" si="4">DATEDIF(H69,I69,"y")</f>
        <v>2</v>
      </c>
      <c r="L69" s="19">
        <f t="shared" ref="L69:L132" si="5">DATEDIF(G69,H69,"y")</f>
        <v>5</v>
      </c>
      <c r="M69" s="20">
        <f t="shared" ref="M69:M132" si="6">SUM(E69*K69)+SUM(E69*L69)</f>
        <v>211470</v>
      </c>
      <c r="N69" s="18" t="str">
        <f t="shared" ref="N69:N132" si="7">CONCATENATE(A69, "-", B69, "-", C69)</f>
        <v>HC/PTRANS/DPS2020-1407/57/ASN-Cradlehall - Drummond School</v>
      </c>
    </row>
    <row r="70" spans="1:14" x14ac:dyDescent="0.35">
      <c r="A70" s="18" t="s">
        <v>10</v>
      </c>
      <c r="B70" s="18" t="s">
        <v>405</v>
      </c>
      <c r="C70" s="18" t="s">
        <v>406</v>
      </c>
      <c r="D70" s="18" t="s">
        <v>311</v>
      </c>
      <c r="E70" s="49">
        <v>37810</v>
      </c>
      <c r="F70" s="18" t="s">
        <v>330</v>
      </c>
      <c r="G70" s="50">
        <v>44927</v>
      </c>
      <c r="H70" s="50">
        <v>46843</v>
      </c>
      <c r="I70" s="54" t="s">
        <v>271</v>
      </c>
      <c r="J70" s="18" t="s">
        <v>1020</v>
      </c>
      <c r="K70" s="19">
        <f t="shared" si="4"/>
        <v>2</v>
      </c>
      <c r="L70" s="19">
        <f t="shared" si="5"/>
        <v>5</v>
      </c>
      <c r="M70" s="20">
        <f t="shared" si="6"/>
        <v>264670</v>
      </c>
      <c r="N70" s="18" t="str">
        <f t="shared" si="7"/>
        <v>HC/PTRANS/DPS2020-1407/64/ASN-Nairn and Smithton - Drummond School</v>
      </c>
    </row>
    <row r="71" spans="1:14" x14ac:dyDescent="0.35">
      <c r="A71" s="18" t="s">
        <v>10</v>
      </c>
      <c r="B71" s="18" t="s">
        <v>407</v>
      </c>
      <c r="C71" s="18" t="s">
        <v>408</v>
      </c>
      <c r="D71" s="18" t="s">
        <v>311</v>
      </c>
      <c r="E71" s="49">
        <v>29450</v>
      </c>
      <c r="F71" s="18" t="s">
        <v>330</v>
      </c>
      <c r="G71" s="50">
        <v>44927</v>
      </c>
      <c r="H71" s="50">
        <v>46843</v>
      </c>
      <c r="I71" s="54" t="s">
        <v>271</v>
      </c>
      <c r="J71" s="18" t="s">
        <v>1020</v>
      </c>
      <c r="K71" s="19">
        <f t="shared" si="4"/>
        <v>2</v>
      </c>
      <c r="L71" s="19">
        <f t="shared" si="5"/>
        <v>5</v>
      </c>
      <c r="M71" s="20">
        <f t="shared" si="6"/>
        <v>206150</v>
      </c>
      <c r="N71" s="18" t="str">
        <f t="shared" si="7"/>
        <v>HC/PTRANS/DPS2020-1407/69/ASN-Cannich - Drummond School</v>
      </c>
    </row>
    <row r="72" spans="1:14" x14ac:dyDescent="0.35">
      <c r="A72" s="18" t="s">
        <v>10</v>
      </c>
      <c r="B72" s="18" t="s">
        <v>409</v>
      </c>
      <c r="C72" s="18" t="s">
        <v>410</v>
      </c>
      <c r="D72" s="18" t="s">
        <v>311</v>
      </c>
      <c r="E72" s="49">
        <v>11400</v>
      </c>
      <c r="F72" s="18" t="s">
        <v>330</v>
      </c>
      <c r="G72" s="50">
        <v>44927</v>
      </c>
      <c r="H72" s="50">
        <v>46843</v>
      </c>
      <c r="I72" s="54" t="s">
        <v>271</v>
      </c>
      <c r="J72" s="18" t="s">
        <v>1020</v>
      </c>
      <c r="K72" s="19">
        <f t="shared" si="4"/>
        <v>2</v>
      </c>
      <c r="L72" s="19">
        <f t="shared" si="5"/>
        <v>5</v>
      </c>
      <c r="M72" s="20">
        <f t="shared" si="6"/>
        <v>79800</v>
      </c>
      <c r="N72" s="18" t="str">
        <f t="shared" si="7"/>
        <v>HC/PTRANS/DPS2020-1407/70/ASN-Culduthel - Drummond School</v>
      </c>
    </row>
    <row r="73" spans="1:14" x14ac:dyDescent="0.35">
      <c r="A73" s="18" t="s">
        <v>10</v>
      </c>
      <c r="B73" s="18" t="s">
        <v>411</v>
      </c>
      <c r="C73" s="18" t="s">
        <v>412</v>
      </c>
      <c r="D73" s="18" t="s">
        <v>311</v>
      </c>
      <c r="E73" s="49">
        <v>5700</v>
      </c>
      <c r="F73" s="18" t="s">
        <v>330</v>
      </c>
      <c r="G73" s="50">
        <v>44927</v>
      </c>
      <c r="H73" s="50">
        <v>46843</v>
      </c>
      <c r="I73" s="54" t="s">
        <v>271</v>
      </c>
      <c r="J73" s="18" t="s">
        <v>1020</v>
      </c>
      <c r="K73" s="19">
        <f t="shared" si="4"/>
        <v>2</v>
      </c>
      <c r="L73" s="19">
        <f t="shared" si="5"/>
        <v>5</v>
      </c>
      <c r="M73" s="20">
        <f t="shared" si="6"/>
        <v>39900</v>
      </c>
      <c r="N73" s="18" t="str">
        <f t="shared" si="7"/>
        <v>HC/PTRANS/DPS2020-1407/75/ASN-Hilton - Drummond School</v>
      </c>
    </row>
    <row r="74" spans="1:14" x14ac:dyDescent="0.35">
      <c r="A74" s="18" t="s">
        <v>10</v>
      </c>
      <c r="B74" s="18" t="s">
        <v>413</v>
      </c>
      <c r="C74" s="18" t="s">
        <v>414</v>
      </c>
      <c r="D74" s="18" t="s">
        <v>415</v>
      </c>
      <c r="E74" s="49">
        <v>17100</v>
      </c>
      <c r="F74" s="18" t="s">
        <v>330</v>
      </c>
      <c r="G74" s="50">
        <v>45505</v>
      </c>
      <c r="H74" s="50">
        <v>46843</v>
      </c>
      <c r="I74" s="54" t="s">
        <v>271</v>
      </c>
      <c r="J74" s="18" t="s">
        <v>1020</v>
      </c>
      <c r="K74" s="19">
        <f t="shared" si="4"/>
        <v>2</v>
      </c>
      <c r="L74" s="19">
        <f t="shared" si="5"/>
        <v>3</v>
      </c>
      <c r="M74" s="20">
        <f t="shared" si="6"/>
        <v>85500</v>
      </c>
      <c r="N74" s="18" t="str">
        <f t="shared" si="7"/>
        <v>HC/PTRANS/DPS2020-1408/2-Cottartown, Craggie and Daviot - Milton of Leys Primary</v>
      </c>
    </row>
    <row r="75" spans="1:14" x14ac:dyDescent="0.35">
      <c r="A75" s="18" t="s">
        <v>10</v>
      </c>
      <c r="B75" s="18" t="s">
        <v>416</v>
      </c>
      <c r="C75" s="18" t="s">
        <v>417</v>
      </c>
      <c r="D75" s="18" t="s">
        <v>418</v>
      </c>
      <c r="E75" s="49">
        <v>12240</v>
      </c>
      <c r="F75" s="18" t="s">
        <v>330</v>
      </c>
      <c r="G75" s="50">
        <v>45505</v>
      </c>
      <c r="H75" s="50">
        <v>46843</v>
      </c>
      <c r="I75" s="54" t="s">
        <v>271</v>
      </c>
      <c r="J75" s="18" t="s">
        <v>1020</v>
      </c>
      <c r="K75" s="19">
        <f t="shared" si="4"/>
        <v>2</v>
      </c>
      <c r="L75" s="19">
        <f t="shared" si="5"/>
        <v>3</v>
      </c>
      <c r="M75" s="20">
        <f t="shared" si="6"/>
        <v>61200</v>
      </c>
      <c r="N75" s="18" t="str">
        <f t="shared" si="7"/>
        <v>HC/PTRANS/DPS2020-2000/4-Braes - Grantown Primary</v>
      </c>
    </row>
    <row r="76" spans="1:14" x14ac:dyDescent="0.35">
      <c r="A76" s="18" t="s">
        <v>10</v>
      </c>
      <c r="B76" s="18" t="s">
        <v>419</v>
      </c>
      <c r="C76" s="18" t="s">
        <v>420</v>
      </c>
      <c r="D76" s="18" t="s">
        <v>421</v>
      </c>
      <c r="E76" s="49">
        <v>49419</v>
      </c>
      <c r="F76" s="18" t="s">
        <v>330</v>
      </c>
      <c r="G76" s="50">
        <v>44927</v>
      </c>
      <c r="H76" s="50">
        <v>46843</v>
      </c>
      <c r="I76" s="54" t="s">
        <v>271</v>
      </c>
      <c r="J76" s="18" t="s">
        <v>1020</v>
      </c>
      <c r="K76" s="19">
        <f t="shared" si="4"/>
        <v>2</v>
      </c>
      <c r="L76" s="19">
        <f t="shared" si="5"/>
        <v>5</v>
      </c>
      <c r="M76" s="20">
        <f t="shared" si="6"/>
        <v>345933</v>
      </c>
      <c r="N76" s="18" t="str">
        <f t="shared" si="7"/>
        <v>HC/PTRANS/DPS2020-2500/2-Drumournie and Clephanton - Nairn Academy</v>
      </c>
    </row>
    <row r="77" spans="1:14" x14ac:dyDescent="0.35">
      <c r="A77" s="18" t="s">
        <v>10</v>
      </c>
      <c r="B77" s="18" t="s">
        <v>422</v>
      </c>
      <c r="C77" s="18" t="s">
        <v>423</v>
      </c>
      <c r="D77" s="18" t="s">
        <v>424</v>
      </c>
      <c r="E77" s="49">
        <v>27189</v>
      </c>
      <c r="F77" s="18" t="s">
        <v>330</v>
      </c>
      <c r="G77" s="50">
        <v>44927</v>
      </c>
      <c r="H77" s="50">
        <v>46843</v>
      </c>
      <c r="I77" s="54" t="s">
        <v>271</v>
      </c>
      <c r="J77" s="18" t="s">
        <v>1020</v>
      </c>
      <c r="K77" s="19">
        <f t="shared" si="4"/>
        <v>2</v>
      </c>
      <c r="L77" s="19">
        <f t="shared" si="5"/>
        <v>5</v>
      </c>
      <c r="M77" s="20">
        <f t="shared" si="6"/>
        <v>190323</v>
      </c>
      <c r="N77" s="18" t="str">
        <f t="shared" si="7"/>
        <v>HC/PTRANS/DPS2020-2500/5-Mains of Clunas and Regoul - Nairn Academy</v>
      </c>
    </row>
    <row r="78" spans="1:14" x14ac:dyDescent="0.35">
      <c r="A78" s="18" t="s">
        <v>10</v>
      </c>
      <c r="B78" s="18" t="s">
        <v>425</v>
      </c>
      <c r="C78" s="18" t="s">
        <v>426</v>
      </c>
      <c r="D78" s="18" t="s">
        <v>424</v>
      </c>
      <c r="E78" s="49">
        <v>36100</v>
      </c>
      <c r="F78" s="18" t="s">
        <v>330</v>
      </c>
      <c r="G78" s="50">
        <v>44927</v>
      </c>
      <c r="H78" s="50">
        <v>46843</v>
      </c>
      <c r="I78" s="54" t="s">
        <v>271</v>
      </c>
      <c r="J78" s="18" t="s">
        <v>1020</v>
      </c>
      <c r="K78" s="19">
        <f t="shared" si="4"/>
        <v>2</v>
      </c>
      <c r="L78" s="19">
        <f t="shared" si="5"/>
        <v>5</v>
      </c>
      <c r="M78" s="20">
        <f t="shared" si="6"/>
        <v>252700</v>
      </c>
      <c r="N78" s="18" t="str">
        <f t="shared" si="7"/>
        <v>HC/PTRANS/DPS2020-2500/6-Penick and Courage - Nairn Academy</v>
      </c>
    </row>
    <row r="79" spans="1:14" x14ac:dyDescent="0.35">
      <c r="A79" s="18" t="s">
        <v>10</v>
      </c>
      <c r="B79" s="18" t="s">
        <v>427</v>
      </c>
      <c r="C79" s="18" t="s">
        <v>428</v>
      </c>
      <c r="D79" s="18" t="s">
        <v>424</v>
      </c>
      <c r="E79" s="49">
        <v>22800</v>
      </c>
      <c r="F79" s="18" t="s">
        <v>330</v>
      </c>
      <c r="G79" s="50">
        <v>44927</v>
      </c>
      <c r="H79" s="50">
        <v>46843</v>
      </c>
      <c r="I79" s="54" t="s">
        <v>271</v>
      </c>
      <c r="J79" s="18" t="s">
        <v>1020</v>
      </c>
      <c r="K79" s="19">
        <f t="shared" si="4"/>
        <v>2</v>
      </c>
      <c r="L79" s="19">
        <f t="shared" si="5"/>
        <v>5</v>
      </c>
      <c r="M79" s="20">
        <f t="shared" si="6"/>
        <v>159600</v>
      </c>
      <c r="N79" s="18" t="str">
        <f t="shared" si="7"/>
        <v>HC/PTRANS/DPS2020-2500/7-Denlies and Moss-side - Nairn Academy</v>
      </c>
    </row>
    <row r="80" spans="1:14" x14ac:dyDescent="0.35">
      <c r="A80" s="18" t="s">
        <v>10</v>
      </c>
      <c r="B80" s="18" t="s">
        <v>429</v>
      </c>
      <c r="C80" s="18" t="s">
        <v>430</v>
      </c>
      <c r="D80" s="18" t="s">
        <v>424</v>
      </c>
      <c r="E80" s="49">
        <v>15219</v>
      </c>
      <c r="F80" s="18" t="s">
        <v>330</v>
      </c>
      <c r="G80" s="50">
        <v>45505</v>
      </c>
      <c r="H80" s="50">
        <v>46843</v>
      </c>
      <c r="I80" s="54" t="s">
        <v>271</v>
      </c>
      <c r="J80" s="18" t="s">
        <v>1020</v>
      </c>
      <c r="K80" s="19">
        <f t="shared" si="4"/>
        <v>2</v>
      </c>
      <c r="L80" s="19">
        <f t="shared" si="5"/>
        <v>3</v>
      </c>
      <c r="M80" s="20">
        <f t="shared" si="6"/>
        <v>76095</v>
      </c>
      <c r="N80" s="18" t="str">
        <f t="shared" si="7"/>
        <v>HC/PTRANS/DPS2020-2500/8/ASN-Mains of Moyness - Nairn Academy</v>
      </c>
    </row>
    <row r="81" spans="1:14" x14ac:dyDescent="0.35">
      <c r="A81" s="18" t="s">
        <v>10</v>
      </c>
      <c r="B81" s="18" t="s">
        <v>431</v>
      </c>
      <c r="C81" s="18" t="s">
        <v>432</v>
      </c>
      <c r="D81" s="18" t="s">
        <v>424</v>
      </c>
      <c r="E81" s="49">
        <v>15219</v>
      </c>
      <c r="F81" s="18" t="s">
        <v>330</v>
      </c>
      <c r="G81" s="50">
        <v>45505</v>
      </c>
      <c r="H81" s="50">
        <v>46843</v>
      </c>
      <c r="I81" s="54" t="s">
        <v>271</v>
      </c>
      <c r="J81" s="18" t="s">
        <v>1020</v>
      </c>
      <c r="K81" s="19">
        <f t="shared" si="4"/>
        <v>2</v>
      </c>
      <c r="L81" s="19">
        <f t="shared" si="5"/>
        <v>3</v>
      </c>
      <c r="M81" s="20">
        <f t="shared" si="6"/>
        <v>76095</v>
      </c>
      <c r="N81" s="18" t="str">
        <f t="shared" si="7"/>
        <v>HC/PTRANS/DPS2020-2500/9/ASN-Blairmore - Nairn Academy</v>
      </c>
    </row>
    <row r="82" spans="1:14" x14ac:dyDescent="0.35">
      <c r="A82" s="18" t="s">
        <v>10</v>
      </c>
      <c r="B82" s="18" t="s">
        <v>433</v>
      </c>
      <c r="C82" s="18" t="s">
        <v>434</v>
      </c>
      <c r="D82" s="18" t="s">
        <v>424</v>
      </c>
      <c r="E82" s="49">
        <v>22800</v>
      </c>
      <c r="F82" s="18" t="s">
        <v>330</v>
      </c>
      <c r="G82" s="50">
        <v>44927</v>
      </c>
      <c r="H82" s="50">
        <v>46843</v>
      </c>
      <c r="I82" s="54" t="s">
        <v>271</v>
      </c>
      <c r="J82" s="18" t="s">
        <v>1020</v>
      </c>
      <c r="K82" s="19">
        <f t="shared" si="4"/>
        <v>2</v>
      </c>
      <c r="L82" s="19">
        <f t="shared" si="5"/>
        <v>5</v>
      </c>
      <c r="M82" s="20">
        <f t="shared" si="6"/>
        <v>159600</v>
      </c>
      <c r="N82" s="18" t="str">
        <f t="shared" si="7"/>
        <v>HC/PTRANS/DPS2020-2500/10/ASN-Nairn Locality - Nairn Academy</v>
      </c>
    </row>
    <row r="83" spans="1:14" x14ac:dyDescent="0.35">
      <c r="A83" s="18" t="s">
        <v>10</v>
      </c>
      <c r="B83" s="18" t="s">
        <v>435</v>
      </c>
      <c r="C83" s="18" t="s">
        <v>436</v>
      </c>
      <c r="D83" s="18" t="s">
        <v>437</v>
      </c>
      <c r="E83" s="49">
        <v>30780</v>
      </c>
      <c r="F83" s="18" t="s">
        <v>330</v>
      </c>
      <c r="G83" s="50">
        <v>44927</v>
      </c>
      <c r="H83" s="50">
        <v>46843</v>
      </c>
      <c r="I83" s="54" t="s">
        <v>271</v>
      </c>
      <c r="J83" s="18" t="s">
        <v>1020</v>
      </c>
      <c r="K83" s="19">
        <f t="shared" si="4"/>
        <v>2</v>
      </c>
      <c r="L83" s="19">
        <f t="shared" si="5"/>
        <v>5</v>
      </c>
      <c r="M83" s="20">
        <f t="shared" si="6"/>
        <v>215460</v>
      </c>
      <c r="N83" s="18" t="str">
        <f t="shared" si="7"/>
        <v>HC/PTRANS/DPS2020-2501/6-Hardmuir and Kingsteps - Auldearn Primary</v>
      </c>
    </row>
    <row r="84" spans="1:14" x14ac:dyDescent="0.35">
      <c r="A84" s="18" t="s">
        <v>10</v>
      </c>
      <c r="B84" s="18" t="s">
        <v>438</v>
      </c>
      <c r="C84" s="18" t="s">
        <v>439</v>
      </c>
      <c r="D84" s="18" t="s">
        <v>440</v>
      </c>
      <c r="E84" s="49">
        <v>23940</v>
      </c>
      <c r="F84" s="18" t="s">
        <v>330</v>
      </c>
      <c r="G84" s="50">
        <v>44927</v>
      </c>
      <c r="H84" s="50">
        <v>46843</v>
      </c>
      <c r="I84" s="54" t="s">
        <v>271</v>
      </c>
      <c r="J84" s="18" t="s">
        <v>1020</v>
      </c>
      <c r="K84" s="19">
        <f t="shared" si="4"/>
        <v>2</v>
      </c>
      <c r="L84" s="19">
        <f t="shared" si="5"/>
        <v>5</v>
      </c>
      <c r="M84" s="20">
        <f t="shared" si="6"/>
        <v>167580</v>
      </c>
      <c r="N84" s="18" t="str">
        <f t="shared" si="7"/>
        <v>HC/PTRANS/DPS2020-2502/3-Wester Galcantray - Cawdor Primary</v>
      </c>
    </row>
    <row r="85" spans="1:14" x14ac:dyDescent="0.35">
      <c r="A85" s="18" t="s">
        <v>10</v>
      </c>
      <c r="B85" s="18" t="s">
        <v>441</v>
      </c>
      <c r="C85" s="18" t="s">
        <v>442</v>
      </c>
      <c r="D85" s="18" t="s">
        <v>440</v>
      </c>
      <c r="E85" s="49">
        <v>16929</v>
      </c>
      <c r="F85" s="18" t="s">
        <v>330</v>
      </c>
      <c r="G85" s="50">
        <v>44927</v>
      </c>
      <c r="H85" s="50">
        <v>46843</v>
      </c>
      <c r="I85" s="54" t="s">
        <v>271</v>
      </c>
      <c r="J85" s="18" t="s">
        <v>1020</v>
      </c>
      <c r="K85" s="19">
        <f t="shared" si="4"/>
        <v>2</v>
      </c>
      <c r="L85" s="19">
        <f t="shared" si="5"/>
        <v>5</v>
      </c>
      <c r="M85" s="20">
        <f t="shared" si="6"/>
        <v>118503</v>
      </c>
      <c r="N85" s="18" t="str">
        <f t="shared" si="7"/>
        <v>HC/PTRANS/DPS2020-2502/4-Mains of Clunas and Regoul - Cawdor Primary</v>
      </c>
    </row>
    <row r="86" spans="1:14" x14ac:dyDescent="0.35">
      <c r="A86" s="18" t="s">
        <v>10</v>
      </c>
      <c r="B86" s="18" t="s">
        <v>443</v>
      </c>
      <c r="C86" s="18" t="s">
        <v>444</v>
      </c>
      <c r="D86" s="18" t="s">
        <v>247</v>
      </c>
      <c r="E86" s="49">
        <v>22800</v>
      </c>
      <c r="F86" s="18" t="s">
        <v>330</v>
      </c>
      <c r="G86" s="50">
        <v>45505</v>
      </c>
      <c r="H86" s="50">
        <v>46843</v>
      </c>
      <c r="I86" s="54" t="s">
        <v>271</v>
      </c>
      <c r="J86" s="18" t="s">
        <v>1020</v>
      </c>
      <c r="K86" s="19">
        <f t="shared" si="4"/>
        <v>2</v>
      </c>
      <c r="L86" s="19">
        <f t="shared" si="5"/>
        <v>3</v>
      </c>
      <c r="M86" s="20">
        <f t="shared" si="6"/>
        <v>114000</v>
      </c>
      <c r="N86" s="18" t="str">
        <f t="shared" si="7"/>
        <v>HC/PTRANS/DPS2020-4100/9-Culbin and Pelaig - Dingwall Academy</v>
      </c>
    </row>
    <row r="87" spans="1:14" x14ac:dyDescent="0.35">
      <c r="A87" s="18" t="s">
        <v>10</v>
      </c>
      <c r="B87" s="18" t="s">
        <v>445</v>
      </c>
      <c r="C87" s="18" t="s">
        <v>446</v>
      </c>
      <c r="D87" s="18" t="s">
        <v>251</v>
      </c>
      <c r="E87" s="49">
        <v>23940</v>
      </c>
      <c r="F87" s="18" t="s">
        <v>330</v>
      </c>
      <c r="G87" s="50">
        <v>44927</v>
      </c>
      <c r="H87" s="50">
        <v>46843</v>
      </c>
      <c r="I87" s="54" t="s">
        <v>271</v>
      </c>
      <c r="J87" s="18" t="s">
        <v>1020</v>
      </c>
      <c r="K87" s="19">
        <f t="shared" si="4"/>
        <v>2</v>
      </c>
      <c r="L87" s="19">
        <f t="shared" si="5"/>
        <v>5</v>
      </c>
      <c r="M87" s="20">
        <f t="shared" si="6"/>
        <v>167580</v>
      </c>
      <c r="N87" s="18" t="str">
        <f t="shared" si="7"/>
        <v>HC/PTRANS/DPS2020-4100/11-Corry of Ardnagrask - Dingwall Academy</v>
      </c>
    </row>
    <row r="88" spans="1:14" x14ac:dyDescent="0.35">
      <c r="A88" s="18" t="s">
        <v>10</v>
      </c>
      <c r="B88" s="18" t="s">
        <v>447</v>
      </c>
      <c r="C88" s="18" t="s">
        <v>448</v>
      </c>
      <c r="D88" s="18" t="s">
        <v>251</v>
      </c>
      <c r="E88" s="49">
        <v>15390</v>
      </c>
      <c r="F88" s="18" t="s">
        <v>330</v>
      </c>
      <c r="G88" s="50">
        <v>44927</v>
      </c>
      <c r="H88" s="50">
        <v>46843</v>
      </c>
      <c r="I88" s="54" t="s">
        <v>271</v>
      </c>
      <c r="J88" s="18" t="s">
        <v>1020</v>
      </c>
      <c r="K88" s="19">
        <f t="shared" si="4"/>
        <v>2</v>
      </c>
      <c r="L88" s="19">
        <f t="shared" si="5"/>
        <v>5</v>
      </c>
      <c r="M88" s="20">
        <f t="shared" si="6"/>
        <v>107730</v>
      </c>
      <c r="N88" s="18" t="str">
        <f t="shared" si="7"/>
        <v>HC/PTRANS/DPS2020-4100/12-Newmore and Balvraid - Dingwall Academy</v>
      </c>
    </row>
    <row r="89" spans="1:14" x14ac:dyDescent="0.35">
      <c r="A89" s="18" t="s">
        <v>10</v>
      </c>
      <c r="B89" s="18" t="s">
        <v>449</v>
      </c>
      <c r="C89" s="18" t="s">
        <v>450</v>
      </c>
      <c r="D89" s="18" t="s">
        <v>251</v>
      </c>
      <c r="E89" s="49">
        <v>15200</v>
      </c>
      <c r="F89" s="18" t="s">
        <v>330</v>
      </c>
      <c r="G89" s="50">
        <v>45505</v>
      </c>
      <c r="H89" s="50">
        <v>46843</v>
      </c>
      <c r="I89" s="54" t="s">
        <v>271</v>
      </c>
      <c r="J89" s="18" t="s">
        <v>1020</v>
      </c>
      <c r="K89" s="19">
        <f t="shared" si="4"/>
        <v>2</v>
      </c>
      <c r="L89" s="19">
        <f t="shared" si="5"/>
        <v>3</v>
      </c>
      <c r="M89" s="20">
        <f t="shared" si="6"/>
        <v>76000</v>
      </c>
      <c r="N89" s="18" t="str">
        <f t="shared" si="7"/>
        <v>HC/PTRANS/DPS2020-4100/48/ASN-Corntown - Dingwall Academy</v>
      </c>
    </row>
    <row r="90" spans="1:14" x14ac:dyDescent="0.35">
      <c r="A90" s="18" t="s">
        <v>10</v>
      </c>
      <c r="B90" s="18" t="s">
        <v>451</v>
      </c>
      <c r="C90" s="18" t="s">
        <v>452</v>
      </c>
      <c r="D90" s="18" t="s">
        <v>453</v>
      </c>
      <c r="E90" s="49">
        <v>22800</v>
      </c>
      <c r="F90" s="18" t="s">
        <v>330</v>
      </c>
      <c r="G90" s="50">
        <v>45505</v>
      </c>
      <c r="H90" s="50">
        <v>46843</v>
      </c>
      <c r="I90" s="54" t="s">
        <v>271</v>
      </c>
      <c r="J90" s="18" t="s">
        <v>1020</v>
      </c>
      <c r="K90" s="19">
        <f t="shared" si="4"/>
        <v>2</v>
      </c>
      <c r="L90" s="19">
        <f t="shared" si="5"/>
        <v>3</v>
      </c>
      <c r="M90" s="20">
        <f t="shared" si="6"/>
        <v>114000</v>
      </c>
      <c r="N90" s="18" t="str">
        <f t="shared" si="7"/>
        <v>HC/PTRANS/DPS2020-4101/5-Lochussie - Ben Wyvis Primary</v>
      </c>
    </row>
    <row r="91" spans="1:14" x14ac:dyDescent="0.35">
      <c r="A91" s="18" t="s">
        <v>10</v>
      </c>
      <c r="B91" s="18" t="s">
        <v>454</v>
      </c>
      <c r="C91" s="18" t="s">
        <v>455</v>
      </c>
      <c r="D91" s="18" t="s">
        <v>254</v>
      </c>
      <c r="E91" s="49">
        <v>15200</v>
      </c>
      <c r="F91" s="18" t="s">
        <v>330</v>
      </c>
      <c r="G91" s="50">
        <v>45505</v>
      </c>
      <c r="H91" s="50">
        <v>46843</v>
      </c>
      <c r="I91" s="54" t="s">
        <v>271</v>
      </c>
      <c r="J91" s="18" t="s">
        <v>1020</v>
      </c>
      <c r="K91" s="19">
        <f t="shared" si="4"/>
        <v>2</v>
      </c>
      <c r="L91" s="19">
        <f t="shared" si="5"/>
        <v>3</v>
      </c>
      <c r="M91" s="20">
        <f t="shared" si="6"/>
        <v>76000</v>
      </c>
      <c r="N91" s="18" t="str">
        <f t="shared" si="7"/>
        <v>HC/PTRANS/DPS2020-4102/11g-Knockfarrell - Dingwall Primary</v>
      </c>
    </row>
    <row r="92" spans="1:14" x14ac:dyDescent="0.35">
      <c r="A92" s="18" t="s">
        <v>10</v>
      </c>
      <c r="B92" s="18" t="s">
        <v>456</v>
      </c>
      <c r="C92" s="18" t="s">
        <v>457</v>
      </c>
      <c r="D92" s="18" t="s">
        <v>458</v>
      </c>
      <c r="E92" s="49">
        <v>22610</v>
      </c>
      <c r="F92" s="18" t="s">
        <v>330</v>
      </c>
      <c r="G92" s="50">
        <v>45139</v>
      </c>
      <c r="H92" s="50">
        <v>47208</v>
      </c>
      <c r="I92" s="54" t="s">
        <v>266</v>
      </c>
      <c r="J92" s="18" t="s">
        <v>1020</v>
      </c>
      <c r="K92" s="19">
        <f t="shared" si="4"/>
        <v>2</v>
      </c>
      <c r="L92" s="19">
        <f t="shared" si="5"/>
        <v>5</v>
      </c>
      <c r="M92" s="20">
        <f t="shared" si="6"/>
        <v>158270</v>
      </c>
      <c r="N92" s="18" t="str">
        <f t="shared" si="7"/>
        <v>HC/PTRANS/DPS2020-4106/1-Mulbuie Catchment - Mulbuie Primary</v>
      </c>
    </row>
    <row r="93" spans="1:14" x14ac:dyDescent="0.35">
      <c r="A93" s="18" t="s">
        <v>10</v>
      </c>
      <c r="B93" s="18" t="s">
        <v>459</v>
      </c>
      <c r="C93" s="18" t="s">
        <v>460</v>
      </c>
      <c r="D93" s="18" t="s">
        <v>461</v>
      </c>
      <c r="E93" s="49">
        <v>18810</v>
      </c>
      <c r="F93" s="18" t="s">
        <v>330</v>
      </c>
      <c r="G93" s="50">
        <v>44927</v>
      </c>
      <c r="H93" s="50">
        <v>46843</v>
      </c>
      <c r="I93" s="54" t="s">
        <v>271</v>
      </c>
      <c r="J93" s="18" t="s">
        <v>1020</v>
      </c>
      <c r="K93" s="19">
        <f t="shared" si="4"/>
        <v>2</v>
      </c>
      <c r="L93" s="19">
        <f t="shared" si="5"/>
        <v>5</v>
      </c>
      <c r="M93" s="20">
        <f t="shared" si="6"/>
        <v>131670</v>
      </c>
      <c r="N93" s="18" t="str">
        <f t="shared" si="7"/>
        <v>HC/PTRANS/DPS2020-4110/1-Easter/Wester Urray - Tarradale Primary</v>
      </c>
    </row>
    <row r="94" spans="1:14" x14ac:dyDescent="0.35">
      <c r="A94" s="18" t="s">
        <v>10</v>
      </c>
      <c r="B94" s="18" t="s">
        <v>462</v>
      </c>
      <c r="C94" s="18" t="s">
        <v>463</v>
      </c>
      <c r="D94" s="18" t="s">
        <v>461</v>
      </c>
      <c r="E94" s="49">
        <v>18810</v>
      </c>
      <c r="F94" s="18" t="s">
        <v>330</v>
      </c>
      <c r="G94" s="50">
        <v>44927</v>
      </c>
      <c r="H94" s="50">
        <v>46843</v>
      </c>
      <c r="I94" s="54" t="s">
        <v>271</v>
      </c>
      <c r="J94" s="18" t="s">
        <v>1020</v>
      </c>
      <c r="K94" s="19">
        <f t="shared" si="4"/>
        <v>2</v>
      </c>
      <c r="L94" s="19">
        <f t="shared" si="5"/>
        <v>5</v>
      </c>
      <c r="M94" s="20">
        <f t="shared" si="6"/>
        <v>131670</v>
      </c>
      <c r="N94" s="18" t="str">
        <f t="shared" si="7"/>
        <v>HC/PTRANS/DPS2020-4110/2-Corry of Ardnagrask - Tarradale Primary</v>
      </c>
    </row>
    <row r="95" spans="1:14" x14ac:dyDescent="0.35">
      <c r="A95" s="18" t="s">
        <v>10</v>
      </c>
      <c r="B95" s="18" t="s">
        <v>464</v>
      </c>
      <c r="C95" s="18" t="s">
        <v>465</v>
      </c>
      <c r="D95" s="18" t="s">
        <v>466</v>
      </c>
      <c r="E95" s="49">
        <v>15200</v>
      </c>
      <c r="F95" s="18" t="s">
        <v>330</v>
      </c>
      <c r="G95" s="50">
        <v>44927</v>
      </c>
      <c r="H95" s="50">
        <v>46843</v>
      </c>
      <c r="I95" s="54" t="s">
        <v>271</v>
      </c>
      <c r="J95" s="18" t="s">
        <v>1020</v>
      </c>
      <c r="K95" s="19">
        <f t="shared" si="4"/>
        <v>2</v>
      </c>
      <c r="L95" s="19">
        <f t="shared" si="5"/>
        <v>5</v>
      </c>
      <c r="M95" s="20">
        <f t="shared" si="6"/>
        <v>106400</v>
      </c>
      <c r="N95" s="18" t="str">
        <f t="shared" si="7"/>
        <v>HC/PTRANS/DPS2020-4200/8-Kilmuir and Craigrory - Fortrose Academy</v>
      </c>
    </row>
    <row r="96" spans="1:14" x14ac:dyDescent="0.35">
      <c r="A96" s="18" t="s">
        <v>10</v>
      </c>
      <c r="B96" s="18" t="s">
        <v>467</v>
      </c>
      <c r="C96" s="18" t="s">
        <v>468</v>
      </c>
      <c r="D96" s="18" t="s">
        <v>466</v>
      </c>
      <c r="E96" s="49">
        <v>22230</v>
      </c>
      <c r="F96" s="18" t="s">
        <v>330</v>
      </c>
      <c r="G96" s="50">
        <v>44927</v>
      </c>
      <c r="H96" s="50">
        <v>46843</v>
      </c>
      <c r="I96" s="54" t="s">
        <v>271</v>
      </c>
      <c r="J96" s="18" t="s">
        <v>1020</v>
      </c>
      <c r="K96" s="19">
        <f t="shared" si="4"/>
        <v>2</v>
      </c>
      <c r="L96" s="19">
        <f t="shared" si="5"/>
        <v>5</v>
      </c>
      <c r="M96" s="20">
        <f t="shared" si="6"/>
        <v>155610</v>
      </c>
      <c r="N96" s="18" t="str">
        <f t="shared" si="7"/>
        <v>HC/PTRANS/DPS2020-4200/14/ASN-Culbokie - Fortrose Academy</v>
      </c>
    </row>
    <row r="97" spans="1:14" x14ac:dyDescent="0.35">
      <c r="A97" s="18" t="s">
        <v>10</v>
      </c>
      <c r="B97" s="18" t="s">
        <v>469</v>
      </c>
      <c r="C97" s="18" t="s">
        <v>470</v>
      </c>
      <c r="D97" s="18" t="s">
        <v>466</v>
      </c>
      <c r="E97" s="49">
        <v>24795</v>
      </c>
      <c r="F97" s="18" t="s">
        <v>330</v>
      </c>
      <c r="G97" s="50">
        <v>44927</v>
      </c>
      <c r="H97" s="50">
        <v>46843</v>
      </c>
      <c r="I97" s="54" t="s">
        <v>271</v>
      </c>
      <c r="J97" s="18" t="s">
        <v>1020</v>
      </c>
      <c r="K97" s="19">
        <f t="shared" si="4"/>
        <v>2</v>
      </c>
      <c r="L97" s="19">
        <f t="shared" si="5"/>
        <v>5</v>
      </c>
      <c r="M97" s="20">
        <f t="shared" si="6"/>
        <v>173565</v>
      </c>
      <c r="N97" s="18" t="str">
        <f t="shared" si="7"/>
        <v>HC/PTRANS/DPS2020-4200/18/ASN-Bogallan and North Kessock - Fortrose Academy</v>
      </c>
    </row>
    <row r="98" spans="1:14" x14ac:dyDescent="0.35">
      <c r="A98" s="18" t="s">
        <v>10</v>
      </c>
      <c r="B98" s="18" t="s">
        <v>471</v>
      </c>
      <c r="C98" s="18" t="s">
        <v>472</v>
      </c>
      <c r="D98" s="18" t="s">
        <v>473</v>
      </c>
      <c r="E98" s="49">
        <v>22800</v>
      </c>
      <c r="F98" s="18" t="s">
        <v>330</v>
      </c>
      <c r="G98" s="50">
        <v>45139</v>
      </c>
      <c r="H98" s="50">
        <v>47208</v>
      </c>
      <c r="I98" s="54" t="s">
        <v>266</v>
      </c>
      <c r="J98" s="18" t="s">
        <v>1020</v>
      </c>
      <c r="K98" s="19">
        <f t="shared" si="4"/>
        <v>2</v>
      </c>
      <c r="L98" s="19">
        <f t="shared" si="5"/>
        <v>5</v>
      </c>
      <c r="M98" s="20">
        <f t="shared" si="6"/>
        <v>159600</v>
      </c>
      <c r="N98" s="18" t="str">
        <f t="shared" si="7"/>
        <v>HC/PTRANS/DPS2020-4202/1-Muirhead and Davidston - Cromarty Primary</v>
      </c>
    </row>
    <row r="99" spans="1:14" x14ac:dyDescent="0.35">
      <c r="A99" s="18" t="s">
        <v>10</v>
      </c>
      <c r="B99" s="18" t="s">
        <v>474</v>
      </c>
      <c r="C99" s="18" t="s">
        <v>475</v>
      </c>
      <c r="D99" s="18" t="s">
        <v>476</v>
      </c>
      <c r="E99" s="49">
        <v>12825</v>
      </c>
      <c r="F99" s="18" t="s">
        <v>330</v>
      </c>
      <c r="G99" s="50">
        <v>44927</v>
      </c>
      <c r="H99" s="50">
        <v>46843</v>
      </c>
      <c r="I99" s="54" t="s">
        <v>271</v>
      </c>
      <c r="J99" s="18" t="s">
        <v>1020</v>
      </c>
      <c r="K99" s="19">
        <f t="shared" si="4"/>
        <v>2</v>
      </c>
      <c r="L99" s="19">
        <f t="shared" si="5"/>
        <v>5</v>
      </c>
      <c r="M99" s="20">
        <f t="shared" si="6"/>
        <v>89775</v>
      </c>
      <c r="N99" s="18" t="str">
        <f t="shared" si="7"/>
        <v>HC/PTRANS/DPS2020-4203/1-Duncanston and Crasky - Culbokie Primary</v>
      </c>
    </row>
    <row r="100" spans="1:14" x14ac:dyDescent="0.35">
      <c r="A100" s="18" t="s">
        <v>10</v>
      </c>
      <c r="B100" s="18" t="s">
        <v>477</v>
      </c>
      <c r="C100" s="18" t="s">
        <v>478</v>
      </c>
      <c r="D100" s="18" t="s">
        <v>476</v>
      </c>
      <c r="E100" s="49">
        <v>16929</v>
      </c>
      <c r="F100" s="18" t="s">
        <v>330</v>
      </c>
      <c r="G100" s="50">
        <v>44927</v>
      </c>
      <c r="H100" s="50">
        <v>46843</v>
      </c>
      <c r="I100" s="54" t="s">
        <v>271</v>
      </c>
      <c r="J100" s="18" t="s">
        <v>1020</v>
      </c>
      <c r="K100" s="19">
        <f t="shared" si="4"/>
        <v>2</v>
      </c>
      <c r="L100" s="19">
        <f t="shared" si="5"/>
        <v>5</v>
      </c>
      <c r="M100" s="20">
        <f t="shared" si="6"/>
        <v>118503</v>
      </c>
      <c r="N100" s="18" t="str">
        <f t="shared" si="7"/>
        <v>HC/PTRANS/DPS2020-4203/2-Meiklefindon and Braefindon - Culbokie Primary</v>
      </c>
    </row>
    <row r="101" spans="1:14" x14ac:dyDescent="0.35">
      <c r="A101" s="18" t="s">
        <v>10</v>
      </c>
      <c r="B101" s="18" t="s">
        <v>479</v>
      </c>
      <c r="C101" s="18" t="s">
        <v>480</v>
      </c>
      <c r="D101" s="18" t="s">
        <v>481</v>
      </c>
      <c r="E101" s="49">
        <v>18810</v>
      </c>
      <c r="F101" s="18" t="s">
        <v>330</v>
      </c>
      <c r="G101" s="50">
        <v>45139</v>
      </c>
      <c r="H101" s="50">
        <v>47208</v>
      </c>
      <c r="I101" s="54" t="s">
        <v>266</v>
      </c>
      <c r="J101" s="18" t="s">
        <v>1020</v>
      </c>
      <c r="K101" s="19">
        <f t="shared" si="4"/>
        <v>2</v>
      </c>
      <c r="L101" s="19">
        <f t="shared" si="5"/>
        <v>5</v>
      </c>
      <c r="M101" s="20">
        <f t="shared" si="6"/>
        <v>131670</v>
      </c>
      <c r="N101" s="18" t="str">
        <f t="shared" si="7"/>
        <v>HC/PTRANS/DPS2020-4204/1-Munlochy Catchment - Munlochy Primary</v>
      </c>
    </row>
    <row r="102" spans="1:14" x14ac:dyDescent="0.35">
      <c r="A102" s="18" t="s">
        <v>10</v>
      </c>
      <c r="B102" s="18" t="s">
        <v>482</v>
      </c>
      <c r="C102" s="18" t="s">
        <v>483</v>
      </c>
      <c r="D102" s="18" t="s">
        <v>326</v>
      </c>
      <c r="E102" s="49">
        <v>26600</v>
      </c>
      <c r="F102" s="18" t="s">
        <v>330</v>
      </c>
      <c r="G102" s="50">
        <v>45139</v>
      </c>
      <c r="H102" s="50">
        <v>47208</v>
      </c>
      <c r="I102" s="54" t="s">
        <v>266</v>
      </c>
      <c r="J102" s="18" t="s">
        <v>1020</v>
      </c>
      <c r="K102" s="19">
        <f t="shared" si="4"/>
        <v>2</v>
      </c>
      <c r="L102" s="19">
        <f t="shared" si="5"/>
        <v>5</v>
      </c>
      <c r="M102" s="20">
        <f t="shared" si="6"/>
        <v>186200</v>
      </c>
      <c r="N102" s="18" t="str">
        <f t="shared" si="7"/>
        <v>HC/PTRANS/DPS2020-4205/1-Kilmuir and Drumsmittal - North Kessock Primary</v>
      </c>
    </row>
    <row r="103" spans="1:14" x14ac:dyDescent="0.35">
      <c r="A103" s="18" t="s">
        <v>10</v>
      </c>
      <c r="B103" s="18" t="s">
        <v>484</v>
      </c>
      <c r="C103" s="18" t="s">
        <v>485</v>
      </c>
      <c r="D103" s="18" t="s">
        <v>486</v>
      </c>
      <c r="E103" s="49">
        <v>22610</v>
      </c>
      <c r="F103" s="18" t="s">
        <v>330</v>
      </c>
      <c r="G103" s="50">
        <v>45139</v>
      </c>
      <c r="H103" s="50">
        <v>47208</v>
      </c>
      <c r="I103" s="54" t="s">
        <v>266</v>
      </c>
      <c r="J103" s="18" t="s">
        <v>1020</v>
      </c>
      <c r="K103" s="19">
        <f t="shared" si="4"/>
        <v>2</v>
      </c>
      <c r="L103" s="19">
        <f t="shared" si="5"/>
        <v>5</v>
      </c>
      <c r="M103" s="20">
        <f t="shared" si="6"/>
        <v>158270</v>
      </c>
      <c r="N103" s="18" t="str">
        <f t="shared" si="7"/>
        <v>HC/PTRANS/DPS2020-4207/1-Tore Catchment - Tore Primary</v>
      </c>
    </row>
    <row r="104" spans="1:14" x14ac:dyDescent="0.35">
      <c r="A104" s="18" t="s">
        <v>10</v>
      </c>
      <c r="B104" s="18" t="s">
        <v>487</v>
      </c>
      <c r="C104" s="18" t="s">
        <v>488</v>
      </c>
      <c r="D104" s="18" t="s">
        <v>329</v>
      </c>
      <c r="E104" s="49">
        <v>144400</v>
      </c>
      <c r="F104" s="18" t="s">
        <v>489</v>
      </c>
      <c r="G104" s="50">
        <v>44927</v>
      </c>
      <c r="H104" s="50">
        <v>46843</v>
      </c>
      <c r="I104" s="54" t="s">
        <v>271</v>
      </c>
      <c r="J104" s="18" t="s">
        <v>1020</v>
      </c>
      <c r="K104" s="19">
        <f t="shared" si="4"/>
        <v>2</v>
      </c>
      <c r="L104" s="19">
        <f t="shared" si="5"/>
        <v>5</v>
      </c>
      <c r="M104" s="20">
        <f t="shared" si="6"/>
        <v>1010800</v>
      </c>
      <c r="N104" s="18" t="str">
        <f t="shared" si="7"/>
        <v>HC/PTRANS/DPS2020-1000/1-Foxhile, Hughton and Kiltarlity - Charleston Academy</v>
      </c>
    </row>
    <row r="105" spans="1:14" x14ac:dyDescent="0.35">
      <c r="A105" s="18" t="s">
        <v>10</v>
      </c>
      <c r="B105" s="18" t="s">
        <v>490</v>
      </c>
      <c r="C105" s="18" t="s">
        <v>491</v>
      </c>
      <c r="D105" s="18" t="s">
        <v>329</v>
      </c>
      <c r="E105" s="49">
        <v>267974.09999999998</v>
      </c>
      <c r="F105" s="18" t="s">
        <v>489</v>
      </c>
      <c r="G105" s="50">
        <v>44927</v>
      </c>
      <c r="H105" s="50">
        <v>46843</v>
      </c>
      <c r="I105" s="54" t="s">
        <v>271</v>
      </c>
      <c r="J105" s="18" t="s">
        <v>1020</v>
      </c>
      <c r="K105" s="19">
        <f t="shared" si="4"/>
        <v>2</v>
      </c>
      <c r="L105" s="19">
        <f t="shared" si="5"/>
        <v>5</v>
      </c>
      <c r="M105" s="20">
        <f t="shared" si="6"/>
        <v>1875818.7</v>
      </c>
      <c r="N105" s="18" t="str">
        <f t="shared" si="7"/>
        <v>HC/PTRANS/DPS2020-1000/2-Struy/Beauly, Kirkhill - Charleston Academy</v>
      </c>
    </row>
    <row r="106" spans="1:14" x14ac:dyDescent="0.35">
      <c r="A106" s="18" t="s">
        <v>10</v>
      </c>
      <c r="B106" s="18" t="s">
        <v>492</v>
      </c>
      <c r="C106" s="18" t="s">
        <v>493</v>
      </c>
      <c r="D106" s="18" t="s">
        <v>494</v>
      </c>
      <c r="E106" s="49">
        <v>63636.7</v>
      </c>
      <c r="F106" s="18" t="s">
        <v>489</v>
      </c>
      <c r="G106" s="50">
        <v>44927</v>
      </c>
      <c r="H106" s="50">
        <v>46843</v>
      </c>
      <c r="I106" s="54" t="s">
        <v>271</v>
      </c>
      <c r="J106" s="18" t="s">
        <v>1020</v>
      </c>
      <c r="K106" s="19">
        <f t="shared" si="4"/>
        <v>2</v>
      </c>
      <c r="L106" s="19">
        <f t="shared" si="5"/>
        <v>5</v>
      </c>
      <c r="M106" s="20">
        <f t="shared" si="6"/>
        <v>445456.9</v>
      </c>
      <c r="N106" s="18" t="str">
        <f t="shared" si="7"/>
        <v>HC/PTRANS/DPS2020-1000/5-Resaurie and Ruilick - Charleston Academy</v>
      </c>
    </row>
    <row r="107" spans="1:14" x14ac:dyDescent="0.35">
      <c r="A107" s="18" t="s">
        <v>10</v>
      </c>
      <c r="B107" s="18" t="s">
        <v>495</v>
      </c>
      <c r="C107" s="18" t="s">
        <v>496</v>
      </c>
      <c r="D107" s="18" t="s">
        <v>497</v>
      </c>
      <c r="E107" s="49">
        <v>62948.9</v>
      </c>
      <c r="F107" s="18" t="s">
        <v>489</v>
      </c>
      <c r="G107" s="50">
        <v>44927</v>
      </c>
      <c r="H107" s="50">
        <v>46843</v>
      </c>
      <c r="I107" s="54" t="s">
        <v>271</v>
      </c>
      <c r="J107" s="18" t="s">
        <v>1020</v>
      </c>
      <c r="K107" s="19">
        <f t="shared" si="4"/>
        <v>2</v>
      </c>
      <c r="L107" s="19">
        <f t="shared" si="5"/>
        <v>5</v>
      </c>
      <c r="M107" s="20">
        <f t="shared" si="6"/>
        <v>440642.3</v>
      </c>
      <c r="N107" s="18" t="str">
        <f t="shared" si="7"/>
        <v>HC/PTRANS/DPS2020-1004/1-Clunes, Moniack and Cabrich - Kirkhill Primary</v>
      </c>
    </row>
    <row r="108" spans="1:14" x14ac:dyDescent="0.35">
      <c r="A108" s="18" t="s">
        <v>10</v>
      </c>
      <c r="B108" s="18" t="s">
        <v>498</v>
      </c>
      <c r="C108" s="18" t="s">
        <v>499</v>
      </c>
      <c r="D108" s="18" t="s">
        <v>500</v>
      </c>
      <c r="E108" s="49">
        <v>65170</v>
      </c>
      <c r="F108" s="18" t="s">
        <v>489</v>
      </c>
      <c r="G108" s="50">
        <v>44927</v>
      </c>
      <c r="H108" s="50">
        <v>46843</v>
      </c>
      <c r="I108" s="54" t="s">
        <v>271</v>
      </c>
      <c r="J108" s="18" t="s">
        <v>1020</v>
      </c>
      <c r="K108" s="19">
        <f t="shared" si="4"/>
        <v>2</v>
      </c>
      <c r="L108" s="19">
        <f t="shared" si="5"/>
        <v>5</v>
      </c>
      <c r="M108" s="20">
        <f t="shared" si="6"/>
        <v>456190</v>
      </c>
      <c r="N108" s="18" t="str">
        <f t="shared" si="7"/>
        <v>HC/PTRANS/DPS2020-1004/2-Englishton, Buncrew and Lentray - Kirkhill Primary</v>
      </c>
    </row>
    <row r="109" spans="1:14" x14ac:dyDescent="0.35">
      <c r="A109" s="18" t="s">
        <v>10</v>
      </c>
      <c r="B109" s="18" t="s">
        <v>501</v>
      </c>
      <c r="C109" s="18" t="s">
        <v>502</v>
      </c>
      <c r="D109" s="18" t="s">
        <v>503</v>
      </c>
      <c r="E109" s="49">
        <v>65170</v>
      </c>
      <c r="F109" s="18" t="s">
        <v>489</v>
      </c>
      <c r="G109" s="50">
        <v>44927</v>
      </c>
      <c r="H109" s="50">
        <v>46843</v>
      </c>
      <c r="I109" s="54" t="s">
        <v>271</v>
      </c>
      <c r="J109" s="18" t="s">
        <v>1020</v>
      </c>
      <c r="K109" s="19">
        <f t="shared" si="4"/>
        <v>2</v>
      </c>
      <c r="L109" s="19">
        <f t="shared" si="5"/>
        <v>5</v>
      </c>
      <c r="M109" s="20">
        <f t="shared" si="6"/>
        <v>456190</v>
      </c>
      <c r="N109" s="18" t="str">
        <f t="shared" si="7"/>
        <v>HC/PTRANS/DPS2020-1006/2-Beauly Toll, Resaurie and Torgormack - Teanassie Primary</v>
      </c>
    </row>
    <row r="110" spans="1:14" x14ac:dyDescent="0.35">
      <c r="A110" s="18" t="s">
        <v>10</v>
      </c>
      <c r="B110" s="18" t="s">
        <v>504</v>
      </c>
      <c r="C110" s="18" t="s">
        <v>505</v>
      </c>
      <c r="D110" s="18" t="s">
        <v>506</v>
      </c>
      <c r="E110" s="49">
        <v>64520.2</v>
      </c>
      <c r="F110" s="18" t="s">
        <v>489</v>
      </c>
      <c r="G110" s="50">
        <v>44927</v>
      </c>
      <c r="H110" s="50">
        <v>46843</v>
      </c>
      <c r="I110" s="54" t="s">
        <v>271</v>
      </c>
      <c r="J110" s="18" t="s">
        <v>1020</v>
      </c>
      <c r="K110" s="19">
        <f t="shared" si="4"/>
        <v>2</v>
      </c>
      <c r="L110" s="19">
        <f t="shared" si="5"/>
        <v>5</v>
      </c>
      <c r="M110" s="20">
        <f t="shared" si="6"/>
        <v>451641.4</v>
      </c>
      <c r="N110" s="18" t="str">
        <f t="shared" si="7"/>
        <v>HC/PTRANS/DPS2020-1007/1-Eskadale, Fanellan and Foxhole - Tomnacross Primary</v>
      </c>
    </row>
    <row r="111" spans="1:14" x14ac:dyDescent="0.35">
      <c r="A111" s="18" t="s">
        <v>10</v>
      </c>
      <c r="B111" s="18" t="s">
        <v>507</v>
      </c>
      <c r="C111" s="18" t="s">
        <v>508</v>
      </c>
      <c r="D111" s="18" t="s">
        <v>509</v>
      </c>
      <c r="E111" s="49">
        <v>53973.3</v>
      </c>
      <c r="F111" s="18" t="s">
        <v>489</v>
      </c>
      <c r="G111" s="50">
        <v>44927</v>
      </c>
      <c r="H111" s="50">
        <v>46843</v>
      </c>
      <c r="I111" s="54" t="s">
        <v>271</v>
      </c>
      <c r="J111" s="18" t="s">
        <v>1020</v>
      </c>
      <c r="K111" s="19">
        <f t="shared" si="4"/>
        <v>2</v>
      </c>
      <c r="L111" s="19">
        <f t="shared" si="5"/>
        <v>5</v>
      </c>
      <c r="M111" s="20">
        <f t="shared" si="6"/>
        <v>377813.1</v>
      </c>
      <c r="N111" s="18" t="str">
        <f t="shared" si="7"/>
        <v>HC/PTRANS/DPS2020-1100/3-Nairnside, Clava and Culloden Moor - Culloden Academy</v>
      </c>
    </row>
    <row r="112" spans="1:14" x14ac:dyDescent="0.35">
      <c r="A112" s="18" t="s">
        <v>10</v>
      </c>
      <c r="B112" s="18" t="s">
        <v>510</v>
      </c>
      <c r="C112" s="18" t="s">
        <v>511</v>
      </c>
      <c r="D112" s="18" t="s">
        <v>512</v>
      </c>
      <c r="E112" s="49">
        <v>48029.8</v>
      </c>
      <c r="F112" s="18" t="s">
        <v>489</v>
      </c>
      <c r="G112" s="50">
        <v>44927</v>
      </c>
      <c r="H112" s="50">
        <v>46843</v>
      </c>
      <c r="I112" s="54" t="s">
        <v>271</v>
      </c>
      <c r="J112" s="18" t="s">
        <v>1020</v>
      </c>
      <c r="K112" s="19">
        <f t="shared" si="4"/>
        <v>2</v>
      </c>
      <c r="L112" s="19">
        <f t="shared" si="5"/>
        <v>5</v>
      </c>
      <c r="M112" s="20">
        <f t="shared" si="6"/>
        <v>336208.6</v>
      </c>
      <c r="N112" s="18" t="str">
        <f t="shared" si="7"/>
        <v>HC/PTRANS/DPS2020-1102/1-Sunnyside and Brookfield - Balloch Primary</v>
      </c>
    </row>
    <row r="113" spans="1:14" x14ac:dyDescent="0.35">
      <c r="A113" s="18" t="s">
        <v>10</v>
      </c>
      <c r="B113" s="18" t="s">
        <v>513</v>
      </c>
      <c r="C113" s="18" t="s">
        <v>514</v>
      </c>
      <c r="D113" s="18" t="s">
        <v>515</v>
      </c>
      <c r="E113" s="49">
        <v>65010.400000000001</v>
      </c>
      <c r="F113" s="18" t="s">
        <v>489</v>
      </c>
      <c r="G113" s="50">
        <v>44927</v>
      </c>
      <c r="H113" s="50">
        <v>46843</v>
      </c>
      <c r="I113" s="54" t="s">
        <v>271</v>
      </c>
      <c r="J113" s="18" t="s">
        <v>1020</v>
      </c>
      <c r="K113" s="19">
        <f t="shared" si="4"/>
        <v>2</v>
      </c>
      <c r="L113" s="19">
        <f t="shared" si="5"/>
        <v>5</v>
      </c>
      <c r="M113" s="20">
        <f t="shared" si="6"/>
        <v>455072.8</v>
      </c>
      <c r="N113" s="18" t="str">
        <f t="shared" si="7"/>
        <v>HC/PTRANS/DPS2020-1300/1-Duntelchaig feeder - Inverness Royal Academy</v>
      </c>
    </row>
    <row r="114" spans="1:14" x14ac:dyDescent="0.35">
      <c r="A114" s="18" t="s">
        <v>10</v>
      </c>
      <c r="B114" s="18" t="s">
        <v>516</v>
      </c>
      <c r="C114" s="18" t="s">
        <v>517</v>
      </c>
      <c r="D114" s="18" t="s">
        <v>437</v>
      </c>
      <c r="E114" s="49">
        <v>66110.5</v>
      </c>
      <c r="F114" s="18" t="s">
        <v>489</v>
      </c>
      <c r="G114" s="50">
        <v>44927</v>
      </c>
      <c r="H114" s="50">
        <v>46843</v>
      </c>
      <c r="I114" s="54" t="s">
        <v>271</v>
      </c>
      <c r="J114" s="18" t="s">
        <v>1020</v>
      </c>
      <c r="K114" s="19">
        <f t="shared" si="4"/>
        <v>2</v>
      </c>
      <c r="L114" s="19">
        <f t="shared" si="5"/>
        <v>5</v>
      </c>
      <c r="M114" s="20">
        <f t="shared" si="6"/>
        <v>462773.5</v>
      </c>
      <c r="N114" s="18" t="str">
        <f t="shared" si="7"/>
        <v>HC/PTRANS/DPS2020-2501/1-Ferness, Littlemill and Foynesfield - Auldearn Primary</v>
      </c>
    </row>
    <row r="115" spans="1:14" x14ac:dyDescent="0.35">
      <c r="A115" s="18" t="s">
        <v>10</v>
      </c>
      <c r="B115" s="18" t="s">
        <v>518</v>
      </c>
      <c r="C115" s="18" t="s">
        <v>519</v>
      </c>
      <c r="D115" s="18" t="s">
        <v>251</v>
      </c>
      <c r="E115" s="49">
        <v>87447.5</v>
      </c>
      <c r="F115" s="18" t="s">
        <v>489</v>
      </c>
      <c r="G115" s="50">
        <v>44927</v>
      </c>
      <c r="H115" s="50">
        <v>46843</v>
      </c>
      <c r="I115" s="54" t="s">
        <v>271</v>
      </c>
      <c r="J115" s="18" t="s">
        <v>1020</v>
      </c>
      <c r="K115" s="19">
        <f t="shared" si="4"/>
        <v>2</v>
      </c>
      <c r="L115" s="19">
        <f t="shared" si="5"/>
        <v>5</v>
      </c>
      <c r="M115" s="20">
        <f t="shared" si="6"/>
        <v>612132.5</v>
      </c>
      <c r="N115" s="18" t="str">
        <f t="shared" si="7"/>
        <v>HC/PTRANS/DPS2020-4100/1-Lochluichart, Garve and Contin - Dingwall Academy</v>
      </c>
    </row>
    <row r="116" spans="1:14" x14ac:dyDescent="0.35">
      <c r="A116" s="18" t="s">
        <v>10</v>
      </c>
      <c r="B116" s="18" t="s">
        <v>520</v>
      </c>
      <c r="C116" s="18" t="s">
        <v>521</v>
      </c>
      <c r="D116" s="18" t="s">
        <v>251</v>
      </c>
      <c r="E116" s="49">
        <v>78612.5</v>
      </c>
      <c r="F116" s="18" t="s">
        <v>489</v>
      </c>
      <c r="G116" s="50">
        <v>44927</v>
      </c>
      <c r="H116" s="50">
        <v>46843</v>
      </c>
      <c r="I116" s="54" t="s">
        <v>271</v>
      </c>
      <c r="J116" s="18" t="s">
        <v>1020</v>
      </c>
      <c r="K116" s="19">
        <f t="shared" si="4"/>
        <v>2</v>
      </c>
      <c r="L116" s="19">
        <f t="shared" si="5"/>
        <v>5</v>
      </c>
      <c r="M116" s="20">
        <f t="shared" si="6"/>
        <v>550287.5</v>
      </c>
      <c r="N116" s="18" t="str">
        <f t="shared" si="7"/>
        <v>HC/PTRANS/DPS2020-4100/2-Marybank, Easter/Wester Urray - Dingwall Academy</v>
      </c>
    </row>
    <row r="117" spans="1:14" x14ac:dyDescent="0.35">
      <c r="A117" s="18" t="s">
        <v>10</v>
      </c>
      <c r="B117" s="18" t="s">
        <v>522</v>
      </c>
      <c r="C117" s="18" t="s">
        <v>523</v>
      </c>
      <c r="D117" s="18" t="s">
        <v>251</v>
      </c>
      <c r="E117" s="49">
        <v>154338.9</v>
      </c>
      <c r="F117" s="18" t="s">
        <v>489</v>
      </c>
      <c r="G117" s="50">
        <v>44927</v>
      </c>
      <c r="H117" s="50">
        <v>46843</v>
      </c>
      <c r="I117" s="54" t="s">
        <v>271</v>
      </c>
      <c r="J117" s="18" t="s">
        <v>1020</v>
      </c>
      <c r="K117" s="19">
        <f t="shared" si="4"/>
        <v>2</v>
      </c>
      <c r="L117" s="19">
        <f t="shared" si="5"/>
        <v>5</v>
      </c>
      <c r="M117" s="20">
        <f t="shared" si="6"/>
        <v>1080372.3</v>
      </c>
      <c r="N117" s="18" t="str">
        <f t="shared" si="7"/>
        <v>HC/PTRANS/DPS2020-4100/3-Strathpeffer and Fodderty - Dingwall Academy</v>
      </c>
    </row>
    <row r="118" spans="1:14" x14ac:dyDescent="0.35">
      <c r="A118" s="18" t="s">
        <v>10</v>
      </c>
      <c r="B118" s="18" t="s">
        <v>524</v>
      </c>
      <c r="C118" s="18" t="s">
        <v>525</v>
      </c>
      <c r="D118" s="18" t="s">
        <v>251</v>
      </c>
      <c r="E118" s="49">
        <v>236399.9</v>
      </c>
      <c r="F118" s="18" t="s">
        <v>489</v>
      </c>
      <c r="G118" s="50">
        <v>44927</v>
      </c>
      <c r="H118" s="50">
        <v>46843</v>
      </c>
      <c r="I118" s="54" t="s">
        <v>271</v>
      </c>
      <c r="J118" s="18" t="s">
        <v>1020</v>
      </c>
      <c r="K118" s="19">
        <f t="shared" si="4"/>
        <v>2</v>
      </c>
      <c r="L118" s="19">
        <f t="shared" si="5"/>
        <v>5</v>
      </c>
      <c r="M118" s="20">
        <f t="shared" si="6"/>
        <v>1654799.3</v>
      </c>
      <c r="N118" s="18" t="str">
        <f t="shared" si="7"/>
        <v>HC/PTRANS/DPS2020-4100/4-Windhil, Muir of Ord and Conan Mains - Dingwall Academy</v>
      </c>
    </row>
    <row r="119" spans="1:14" x14ac:dyDescent="0.35">
      <c r="A119" s="18" t="s">
        <v>10</v>
      </c>
      <c r="B119" s="18" t="s">
        <v>526</v>
      </c>
      <c r="C119" s="18" t="s">
        <v>527</v>
      </c>
      <c r="D119" s="18" t="s">
        <v>528</v>
      </c>
      <c r="E119" s="49">
        <v>35948.199999999997</v>
      </c>
      <c r="F119" s="18" t="s">
        <v>489</v>
      </c>
      <c r="G119" s="50">
        <v>44927</v>
      </c>
      <c r="H119" s="50">
        <v>46843</v>
      </c>
      <c r="I119" s="54" t="s">
        <v>271</v>
      </c>
      <c r="J119" s="18" t="s">
        <v>1020</v>
      </c>
      <c r="K119" s="19">
        <f t="shared" si="4"/>
        <v>2</v>
      </c>
      <c r="L119" s="19">
        <f t="shared" si="5"/>
        <v>5</v>
      </c>
      <c r="M119" s="20">
        <f t="shared" si="6"/>
        <v>251637.4</v>
      </c>
      <c r="N119" s="18" t="str">
        <f t="shared" si="7"/>
        <v>HC/PTRANS/DPS2020-4100/6-Auchterneed and Heights of Fodderty - Dingwall Academy</v>
      </c>
    </row>
    <row r="120" spans="1:14" x14ac:dyDescent="0.35">
      <c r="A120" s="18" t="s">
        <v>10</v>
      </c>
      <c r="B120" s="18" t="s">
        <v>529</v>
      </c>
      <c r="C120" s="18" t="s">
        <v>530</v>
      </c>
      <c r="D120" s="18" t="s">
        <v>251</v>
      </c>
      <c r="E120" s="49">
        <v>41516.9</v>
      </c>
      <c r="F120" s="18" t="s">
        <v>489</v>
      </c>
      <c r="G120" s="50">
        <v>44927</v>
      </c>
      <c r="H120" s="50">
        <v>46843</v>
      </c>
      <c r="I120" s="54" t="s">
        <v>271</v>
      </c>
      <c r="J120" s="18" t="s">
        <v>1020</v>
      </c>
      <c r="K120" s="19">
        <f t="shared" si="4"/>
        <v>2</v>
      </c>
      <c r="L120" s="19">
        <f t="shared" si="5"/>
        <v>5</v>
      </c>
      <c r="M120" s="20">
        <f t="shared" si="6"/>
        <v>290618.3</v>
      </c>
      <c r="N120" s="18" t="str">
        <f t="shared" si="7"/>
        <v>HC/PTRANS/DPS2020-4100/7-Scardroy, Knockfarrel and Lochussie - Dingwall Acacemy</v>
      </c>
    </row>
    <row r="121" spans="1:14" x14ac:dyDescent="0.35">
      <c r="A121" s="18" t="s">
        <v>10</v>
      </c>
      <c r="B121" s="18" t="s">
        <v>531</v>
      </c>
      <c r="C121" s="18" t="s">
        <v>532</v>
      </c>
      <c r="D121" s="18" t="s">
        <v>251</v>
      </c>
      <c r="E121" s="49">
        <v>78460.5</v>
      </c>
      <c r="F121" s="18" t="s">
        <v>489</v>
      </c>
      <c r="G121" s="50">
        <v>44927</v>
      </c>
      <c r="H121" s="50">
        <v>46843</v>
      </c>
      <c r="I121" s="54" t="s">
        <v>271</v>
      </c>
      <c r="J121" s="18" t="s">
        <v>1020</v>
      </c>
      <c r="K121" s="19">
        <f t="shared" si="4"/>
        <v>2</v>
      </c>
      <c r="L121" s="19">
        <f t="shared" si="5"/>
        <v>5</v>
      </c>
      <c r="M121" s="20">
        <f t="shared" si="6"/>
        <v>549223.5</v>
      </c>
      <c r="N121" s="18" t="str">
        <f t="shared" si="7"/>
        <v>HC/PTRANS/DPS2020-4100/8-Fettes, Muir of Taradale and Mulbuie - Dingwall Academy</v>
      </c>
    </row>
    <row r="122" spans="1:14" x14ac:dyDescent="0.35">
      <c r="A122" s="18" t="s">
        <v>10</v>
      </c>
      <c r="B122" s="18" t="s">
        <v>533</v>
      </c>
      <c r="C122" s="18" t="s">
        <v>534</v>
      </c>
      <c r="D122" s="18" t="s">
        <v>535</v>
      </c>
      <c r="E122" s="49">
        <v>34350.1</v>
      </c>
      <c r="F122" s="18" t="s">
        <v>489</v>
      </c>
      <c r="G122" s="50">
        <v>44927</v>
      </c>
      <c r="H122" s="50">
        <v>46843</v>
      </c>
      <c r="I122" s="54" t="s">
        <v>271</v>
      </c>
      <c r="J122" s="18" t="s">
        <v>1020</v>
      </c>
      <c r="K122" s="19">
        <f t="shared" si="4"/>
        <v>2</v>
      </c>
      <c r="L122" s="19">
        <f t="shared" si="5"/>
        <v>5</v>
      </c>
      <c r="M122" s="20">
        <f t="shared" si="6"/>
        <v>240450.7</v>
      </c>
      <c r="N122" s="18" t="str">
        <f t="shared" si="7"/>
        <v>HC/PTRANS/DPS2020-4109/2-Fodderty and Blairninich - Strathpeffer Primary</v>
      </c>
    </row>
    <row r="123" spans="1:14" x14ac:dyDescent="0.35">
      <c r="A123" s="18" t="s">
        <v>10</v>
      </c>
      <c r="B123" s="18" t="s">
        <v>536</v>
      </c>
      <c r="C123" s="18" t="s">
        <v>537</v>
      </c>
      <c r="D123" s="18" t="s">
        <v>535</v>
      </c>
      <c r="E123" s="49">
        <v>40283.800000000003</v>
      </c>
      <c r="F123" s="18" t="s">
        <v>489</v>
      </c>
      <c r="G123" s="50">
        <v>44927</v>
      </c>
      <c r="H123" s="50">
        <v>46843</v>
      </c>
      <c r="I123" s="54" t="s">
        <v>271</v>
      </c>
      <c r="J123" s="18" t="s">
        <v>1020</v>
      </c>
      <c r="K123" s="19">
        <f t="shared" si="4"/>
        <v>2</v>
      </c>
      <c r="L123" s="19">
        <f t="shared" si="5"/>
        <v>5</v>
      </c>
      <c r="M123" s="20">
        <f t="shared" si="6"/>
        <v>281986.59999999998</v>
      </c>
      <c r="N123" s="18" t="str">
        <f t="shared" si="7"/>
        <v>HC/PTRANS/DPS2020-4109/3-Tarvie, Contin and Jamestown - Strathpeffer Primary</v>
      </c>
    </row>
    <row r="124" spans="1:14" x14ac:dyDescent="0.35">
      <c r="A124" s="18" t="s">
        <v>10</v>
      </c>
      <c r="B124" s="18" t="s">
        <v>538</v>
      </c>
      <c r="C124" s="18" t="s">
        <v>539</v>
      </c>
      <c r="D124" s="18" t="s">
        <v>466</v>
      </c>
      <c r="E124" s="49">
        <v>141952.79999999999</v>
      </c>
      <c r="F124" s="18" t="s">
        <v>489</v>
      </c>
      <c r="G124" s="50">
        <v>44927</v>
      </c>
      <c r="H124" s="50">
        <v>46843</v>
      </c>
      <c r="I124" s="54" t="s">
        <v>271</v>
      </c>
      <c r="J124" s="18" t="s">
        <v>1020</v>
      </c>
      <c r="K124" s="19">
        <f t="shared" si="4"/>
        <v>2</v>
      </c>
      <c r="L124" s="19">
        <f t="shared" si="5"/>
        <v>5</v>
      </c>
      <c r="M124" s="20">
        <f t="shared" si="6"/>
        <v>993669.6</v>
      </c>
      <c r="N124" s="18" t="str">
        <f t="shared" si="7"/>
        <v>HC/PTRANS/DPS2020-4200/2-Resolis, Cullicudden and Culbokie - Fortrose Academy</v>
      </c>
    </row>
    <row r="125" spans="1:14" x14ac:dyDescent="0.35">
      <c r="A125" s="18" t="s">
        <v>10</v>
      </c>
      <c r="B125" s="18" t="s">
        <v>540</v>
      </c>
      <c r="C125" s="18" t="s">
        <v>541</v>
      </c>
      <c r="D125" s="18" t="s">
        <v>466</v>
      </c>
      <c r="E125" s="49">
        <v>68550.100000000006</v>
      </c>
      <c r="F125" s="18" t="s">
        <v>489</v>
      </c>
      <c r="G125" s="50">
        <v>44927</v>
      </c>
      <c r="H125" s="50">
        <v>46843</v>
      </c>
      <c r="I125" s="54" t="s">
        <v>271</v>
      </c>
      <c r="J125" s="18" t="s">
        <v>1020</v>
      </c>
      <c r="K125" s="19">
        <f t="shared" si="4"/>
        <v>2</v>
      </c>
      <c r="L125" s="19">
        <f t="shared" si="5"/>
        <v>5</v>
      </c>
      <c r="M125" s="20">
        <f t="shared" si="6"/>
        <v>479850.7</v>
      </c>
      <c r="N125" s="18" t="str">
        <f t="shared" si="7"/>
        <v>HC/PTRANS/DPS2020-4200/3-Balblair and B9160 - Fortrose Academy</v>
      </c>
    </row>
    <row r="126" spans="1:14" x14ac:dyDescent="0.35">
      <c r="A126" s="18" t="s">
        <v>10</v>
      </c>
      <c r="B126" s="18" t="s">
        <v>542</v>
      </c>
      <c r="C126" s="18" t="s">
        <v>543</v>
      </c>
      <c r="D126" s="18" t="s">
        <v>544</v>
      </c>
      <c r="E126" s="49">
        <v>208509.8</v>
      </c>
      <c r="F126" s="18" t="s">
        <v>489</v>
      </c>
      <c r="G126" s="50">
        <v>44927</v>
      </c>
      <c r="H126" s="50">
        <v>46843</v>
      </c>
      <c r="I126" s="54" t="s">
        <v>271</v>
      </c>
      <c r="J126" s="18" t="s">
        <v>1020</v>
      </c>
      <c r="K126" s="19">
        <f t="shared" si="4"/>
        <v>2</v>
      </c>
      <c r="L126" s="19">
        <f t="shared" si="5"/>
        <v>5</v>
      </c>
      <c r="M126" s="20">
        <f t="shared" si="6"/>
        <v>1459568.6</v>
      </c>
      <c r="N126" s="18" t="str">
        <f t="shared" si="7"/>
        <v>HC/PTRANS/DPS2020-4200/4-North Kessock, Tore and Avoch - Fortrose Academy</v>
      </c>
    </row>
    <row r="127" spans="1:14" x14ac:dyDescent="0.35">
      <c r="A127" s="18" t="s">
        <v>10</v>
      </c>
      <c r="B127" s="18" t="s">
        <v>545</v>
      </c>
      <c r="C127" s="18" t="s">
        <v>546</v>
      </c>
      <c r="D127" s="18" t="s">
        <v>544</v>
      </c>
      <c r="E127" s="49">
        <v>60342.1</v>
      </c>
      <c r="F127" s="18" t="s">
        <v>489</v>
      </c>
      <c r="G127" s="50">
        <v>44927</v>
      </c>
      <c r="H127" s="50">
        <v>46843</v>
      </c>
      <c r="I127" s="54" t="s">
        <v>271</v>
      </c>
      <c r="J127" s="18" t="s">
        <v>1020</v>
      </c>
      <c r="K127" s="19">
        <f t="shared" si="4"/>
        <v>2</v>
      </c>
      <c r="L127" s="19">
        <f t="shared" si="5"/>
        <v>5</v>
      </c>
      <c r="M127" s="20">
        <f t="shared" si="6"/>
        <v>422394.7</v>
      </c>
      <c r="N127" s="18" t="str">
        <f t="shared" si="7"/>
        <v>HC/PTRANS/DPS2020-4200/5-Knockbain, Killen and Muiryden - Fortrose Academy</v>
      </c>
    </row>
    <row r="128" spans="1:14" x14ac:dyDescent="0.35">
      <c r="A128" s="18" t="s">
        <v>10</v>
      </c>
      <c r="B128" s="18" t="s">
        <v>547</v>
      </c>
      <c r="C128" s="18" t="s">
        <v>548</v>
      </c>
      <c r="D128" s="18" t="s">
        <v>466</v>
      </c>
      <c r="E128" s="49">
        <v>64902.1</v>
      </c>
      <c r="F128" s="18" t="s">
        <v>489</v>
      </c>
      <c r="G128" s="50">
        <v>44927</v>
      </c>
      <c r="H128" s="50">
        <v>46843</v>
      </c>
      <c r="I128" s="54" t="s">
        <v>271</v>
      </c>
      <c r="J128" s="18" t="s">
        <v>1020</v>
      </c>
      <c r="K128" s="19">
        <f t="shared" si="4"/>
        <v>2</v>
      </c>
      <c r="L128" s="19">
        <f t="shared" si="5"/>
        <v>5</v>
      </c>
      <c r="M128" s="20">
        <f t="shared" si="6"/>
        <v>454314.7</v>
      </c>
      <c r="N128" s="18" t="str">
        <f t="shared" si="7"/>
        <v>HC/PTRANS/DPS2020-4200/7-Kilcoy, Allangrange and Croftnacreich - Fortrose Academy</v>
      </c>
    </row>
    <row r="129" spans="1:14" x14ac:dyDescent="0.35">
      <c r="A129" s="18" t="s">
        <v>10</v>
      </c>
      <c r="B129" s="18" t="s">
        <v>549</v>
      </c>
      <c r="C129" s="18" t="s">
        <v>550</v>
      </c>
      <c r="D129" s="18" t="s">
        <v>551</v>
      </c>
      <c r="E129" s="49">
        <v>9032.6</v>
      </c>
      <c r="F129" s="18" t="s">
        <v>552</v>
      </c>
      <c r="G129" s="50">
        <v>44927</v>
      </c>
      <c r="H129" s="50">
        <v>48669</v>
      </c>
      <c r="I129" s="54" t="s">
        <v>553</v>
      </c>
      <c r="J129" s="18" t="s">
        <v>1020</v>
      </c>
      <c r="K129" s="19">
        <f t="shared" si="4"/>
        <v>2</v>
      </c>
      <c r="L129" s="19">
        <f t="shared" si="5"/>
        <v>10</v>
      </c>
      <c r="M129" s="20">
        <f t="shared" si="6"/>
        <v>108391.2</v>
      </c>
      <c r="N129" s="18" t="str">
        <f t="shared" si="7"/>
        <v>HC/PTRANS/DPS2020-2000/1-Tomintoul Road - Grantown Grammar</v>
      </c>
    </row>
    <row r="130" spans="1:14" x14ac:dyDescent="0.35">
      <c r="A130" s="18" t="s">
        <v>10</v>
      </c>
      <c r="B130" s="18" t="s">
        <v>554</v>
      </c>
      <c r="C130" s="18" t="s">
        <v>555</v>
      </c>
      <c r="D130" s="18" t="s">
        <v>551</v>
      </c>
      <c r="E130" s="49">
        <v>41503.599999999999</v>
      </c>
      <c r="F130" s="18" t="s">
        <v>552</v>
      </c>
      <c r="G130" s="50">
        <v>44927</v>
      </c>
      <c r="H130" s="50">
        <v>48669</v>
      </c>
      <c r="I130" s="54" t="s">
        <v>553</v>
      </c>
      <c r="J130" s="18" t="s">
        <v>1020</v>
      </c>
      <c r="K130" s="19">
        <f t="shared" si="4"/>
        <v>2</v>
      </c>
      <c r="L130" s="19">
        <f t="shared" si="5"/>
        <v>10</v>
      </c>
      <c r="M130" s="20">
        <f t="shared" si="6"/>
        <v>498043.2</v>
      </c>
      <c r="N130" s="18" t="str">
        <f t="shared" si="7"/>
        <v>HC/PTRANS/DPS2020-2000/3-Skye of Curr - Grantown Grammar</v>
      </c>
    </row>
    <row r="131" spans="1:14" x14ac:dyDescent="0.35">
      <c r="A131" s="18" t="s">
        <v>10</v>
      </c>
      <c r="B131" s="18" t="s">
        <v>556</v>
      </c>
      <c r="C131" s="18" t="s">
        <v>557</v>
      </c>
      <c r="D131" s="18" t="s">
        <v>558</v>
      </c>
      <c r="E131" s="49">
        <v>11856</v>
      </c>
      <c r="F131" s="18" t="s">
        <v>552</v>
      </c>
      <c r="G131" s="50">
        <v>44927</v>
      </c>
      <c r="H131" s="50">
        <v>48669</v>
      </c>
      <c r="I131" s="54" t="s">
        <v>553</v>
      </c>
      <c r="J131" s="18" t="s">
        <v>1020</v>
      </c>
      <c r="K131" s="19">
        <f t="shared" si="4"/>
        <v>2</v>
      </c>
      <c r="L131" s="19">
        <f t="shared" si="5"/>
        <v>10</v>
      </c>
      <c r="M131" s="20">
        <f t="shared" si="6"/>
        <v>142272</v>
      </c>
      <c r="N131" s="18" t="str">
        <f t="shared" si="7"/>
        <v>HC/PTRANS/DPS2020-2001/1-Lettoch - Grantown Grammar</v>
      </c>
    </row>
    <row r="132" spans="1:14" x14ac:dyDescent="0.35">
      <c r="A132" s="18" t="s">
        <v>10</v>
      </c>
      <c r="B132" s="18" t="s">
        <v>559</v>
      </c>
      <c r="C132" s="18" t="s">
        <v>560</v>
      </c>
      <c r="D132" s="18" t="s">
        <v>558</v>
      </c>
      <c r="E132" s="49">
        <v>19689.7</v>
      </c>
      <c r="F132" s="18" t="s">
        <v>552</v>
      </c>
      <c r="G132" s="50">
        <v>44927</v>
      </c>
      <c r="H132" s="50">
        <v>48669</v>
      </c>
      <c r="I132" s="54" t="s">
        <v>553</v>
      </c>
      <c r="J132" s="18" t="s">
        <v>1020</v>
      </c>
      <c r="K132" s="19">
        <f t="shared" si="4"/>
        <v>2</v>
      </c>
      <c r="L132" s="19">
        <f t="shared" si="5"/>
        <v>10</v>
      </c>
      <c r="M132" s="20">
        <f t="shared" si="6"/>
        <v>236276.4</v>
      </c>
      <c r="N132" s="18" t="str">
        <f t="shared" si="7"/>
        <v>HC/PTRANS/DPS2020-2001/3-Tulloch - Grantown Grammar</v>
      </c>
    </row>
    <row r="133" spans="1:14" x14ac:dyDescent="0.35">
      <c r="A133" s="18" t="s">
        <v>10</v>
      </c>
      <c r="B133" s="18" t="s">
        <v>561</v>
      </c>
      <c r="C133" s="18" t="s">
        <v>562</v>
      </c>
      <c r="D133" s="18" t="s">
        <v>563</v>
      </c>
      <c r="E133" s="49">
        <v>9270.1</v>
      </c>
      <c r="F133" s="18" t="s">
        <v>552</v>
      </c>
      <c r="G133" s="50">
        <v>44927</v>
      </c>
      <c r="H133" s="50">
        <v>48669</v>
      </c>
      <c r="I133" s="54" t="s">
        <v>553</v>
      </c>
      <c r="J133" s="18" t="s">
        <v>1020</v>
      </c>
      <c r="K133" s="19">
        <f t="shared" ref="K133:K166" si="8">DATEDIF(H133,I133,"y")</f>
        <v>2</v>
      </c>
      <c r="L133" s="19">
        <f t="shared" ref="L133:L166" si="9">DATEDIF(G133,H133,"y")</f>
        <v>10</v>
      </c>
      <c r="M133" s="20">
        <f t="shared" ref="M133:M166" si="10">SUM(E133*K133)+SUM(E133*L133)</f>
        <v>111241.2</v>
      </c>
      <c r="N133" s="18" t="str">
        <f t="shared" ref="N133:N166" si="11">CONCATENATE(A133, "-", B133, "-", C133)</f>
        <v>HC/PTRANS/DPS2020-2003/1-Mains of Garten and Drumullie Deshar Primary</v>
      </c>
    </row>
    <row r="134" spans="1:14" x14ac:dyDescent="0.35">
      <c r="A134" s="18" t="s">
        <v>10</v>
      </c>
      <c r="B134" s="18" t="s">
        <v>564</v>
      </c>
      <c r="C134" s="18" t="s">
        <v>565</v>
      </c>
      <c r="D134" s="18" t="s">
        <v>251</v>
      </c>
      <c r="E134" s="49">
        <v>11780</v>
      </c>
      <c r="F134" s="18" t="s">
        <v>566</v>
      </c>
      <c r="G134" s="50">
        <v>45139</v>
      </c>
      <c r="H134" s="50">
        <v>47208</v>
      </c>
      <c r="I134" s="54" t="s">
        <v>266</v>
      </c>
      <c r="J134" s="18" t="s">
        <v>1020</v>
      </c>
      <c r="K134" s="19">
        <f t="shared" si="8"/>
        <v>2</v>
      </c>
      <c r="L134" s="19">
        <f t="shared" si="9"/>
        <v>5</v>
      </c>
      <c r="M134" s="20">
        <f t="shared" si="10"/>
        <v>82460</v>
      </c>
      <c r="N134" s="18" t="str">
        <f t="shared" si="11"/>
        <v>HC/PTRANS/DPS2020-4100/19/ASN-Tore, Conon Bridge and Maryburgh - Dingwall Academy</v>
      </c>
    </row>
    <row r="135" spans="1:14" x14ac:dyDescent="0.35">
      <c r="A135" s="18" t="s">
        <v>10</v>
      </c>
      <c r="B135" s="18" t="s">
        <v>567</v>
      </c>
      <c r="C135" s="18" t="s">
        <v>568</v>
      </c>
      <c r="D135" s="18" t="s">
        <v>254</v>
      </c>
      <c r="E135" s="49">
        <v>17480</v>
      </c>
      <c r="F135" s="18" t="s">
        <v>566</v>
      </c>
      <c r="G135" s="50">
        <v>45139</v>
      </c>
      <c r="H135" s="50">
        <v>47208</v>
      </c>
      <c r="I135" s="54" t="s">
        <v>266</v>
      </c>
      <c r="J135" s="18" t="s">
        <v>1020</v>
      </c>
      <c r="K135" s="19">
        <f t="shared" si="8"/>
        <v>2</v>
      </c>
      <c r="L135" s="19">
        <f t="shared" si="9"/>
        <v>5</v>
      </c>
      <c r="M135" s="20">
        <f t="shared" si="10"/>
        <v>122360</v>
      </c>
      <c r="N135" s="18" t="str">
        <f t="shared" si="11"/>
        <v>HC/PTRANS/DPS2020-4102/1g-Conon Bridge, MoO and Duncanston - Dingwall Primary</v>
      </c>
    </row>
    <row r="136" spans="1:14" x14ac:dyDescent="0.35">
      <c r="A136" s="18" t="s">
        <v>10</v>
      </c>
      <c r="B136" s="18" t="s">
        <v>569</v>
      </c>
      <c r="C136" s="18" t="s">
        <v>570</v>
      </c>
      <c r="D136" s="18" t="s">
        <v>329</v>
      </c>
      <c r="E136" s="49">
        <v>16150</v>
      </c>
      <c r="F136" s="46" t="s">
        <v>571</v>
      </c>
      <c r="G136" s="50">
        <v>44927</v>
      </c>
      <c r="H136" s="50">
        <v>45747</v>
      </c>
      <c r="I136" s="54" t="s">
        <v>572</v>
      </c>
      <c r="J136" s="18" t="s">
        <v>1020</v>
      </c>
      <c r="K136" s="19">
        <f t="shared" si="8"/>
        <v>2</v>
      </c>
      <c r="L136" s="19">
        <f t="shared" si="9"/>
        <v>2</v>
      </c>
      <c r="M136" s="20">
        <f t="shared" si="10"/>
        <v>64600</v>
      </c>
      <c r="N136" s="18" t="str">
        <f t="shared" si="11"/>
        <v>HC/PTRANS/DPS2020-1000/20/ASN-Foxhole, Kiltarlity and Beauly - Charleston Academy</v>
      </c>
    </row>
    <row r="137" spans="1:14" x14ac:dyDescent="0.35">
      <c r="A137" s="18" t="s">
        <v>10</v>
      </c>
      <c r="B137" s="18" t="s">
        <v>573</v>
      </c>
      <c r="C137" s="18" t="s">
        <v>574</v>
      </c>
      <c r="D137" s="18" t="s">
        <v>329</v>
      </c>
      <c r="E137" s="49">
        <v>4370</v>
      </c>
      <c r="F137" s="46" t="s">
        <v>571</v>
      </c>
      <c r="G137" s="50">
        <v>44927</v>
      </c>
      <c r="H137" s="50">
        <v>45747</v>
      </c>
      <c r="I137" s="54" t="s">
        <v>572</v>
      </c>
      <c r="J137" s="18" t="s">
        <v>1020</v>
      </c>
      <c r="K137" s="19">
        <f t="shared" si="8"/>
        <v>2</v>
      </c>
      <c r="L137" s="19">
        <f t="shared" si="9"/>
        <v>2</v>
      </c>
      <c r="M137" s="20">
        <f t="shared" si="10"/>
        <v>17480</v>
      </c>
      <c r="N137" s="18" t="str">
        <f t="shared" si="11"/>
        <v>HC/PTRANS/DPS2020-1000/27/ASN-Holm - Charleston Academy</v>
      </c>
    </row>
    <row r="138" spans="1:14" x14ac:dyDescent="0.35">
      <c r="A138" s="18" t="s">
        <v>10</v>
      </c>
      <c r="B138" s="18" t="s">
        <v>575</v>
      </c>
      <c r="C138" s="18" t="s">
        <v>576</v>
      </c>
      <c r="D138" s="18" t="s">
        <v>336</v>
      </c>
      <c r="E138" s="49">
        <v>8170</v>
      </c>
      <c r="F138" s="18" t="s">
        <v>571</v>
      </c>
      <c r="G138" s="50">
        <v>44927</v>
      </c>
      <c r="H138" s="50">
        <v>45747</v>
      </c>
      <c r="I138" s="54" t="s">
        <v>572</v>
      </c>
      <c r="J138" s="18" t="s">
        <v>1020</v>
      </c>
      <c r="K138" s="19">
        <f t="shared" si="8"/>
        <v>2</v>
      </c>
      <c r="L138" s="19">
        <f t="shared" si="9"/>
        <v>2</v>
      </c>
      <c r="M138" s="20">
        <f t="shared" si="10"/>
        <v>32680</v>
      </c>
      <c r="N138" s="18" t="str">
        <f t="shared" si="11"/>
        <v>HC/PTRANS/DPS2020-1100/6-Drumossie and Inshes Wood - Culloden Academy</v>
      </c>
    </row>
    <row r="139" spans="1:14" x14ac:dyDescent="0.35">
      <c r="A139" s="18" t="s">
        <v>10</v>
      </c>
      <c r="B139" s="18" t="s">
        <v>577</v>
      </c>
      <c r="C139" s="18" t="s">
        <v>578</v>
      </c>
      <c r="D139" s="18" t="s">
        <v>336</v>
      </c>
      <c r="E139" s="49">
        <v>9310</v>
      </c>
      <c r="F139" s="18" t="s">
        <v>571</v>
      </c>
      <c r="G139" s="50">
        <v>45139</v>
      </c>
      <c r="H139" s="50">
        <v>47207</v>
      </c>
      <c r="I139" s="54" t="s">
        <v>266</v>
      </c>
      <c r="J139" s="18" t="s">
        <v>1020</v>
      </c>
      <c r="K139" s="19">
        <f t="shared" si="8"/>
        <v>2</v>
      </c>
      <c r="L139" s="19">
        <f t="shared" si="9"/>
        <v>5</v>
      </c>
      <c r="M139" s="20">
        <f t="shared" si="10"/>
        <v>65170</v>
      </c>
      <c r="N139" s="18" t="str">
        <f t="shared" si="11"/>
        <v>HC/PTRANS/DPS2020-1100/9/ASN-Ardersier - Culloden Academy</v>
      </c>
    </row>
    <row r="140" spans="1:14" x14ac:dyDescent="0.35">
      <c r="A140" s="18" t="s">
        <v>10</v>
      </c>
      <c r="B140" s="18" t="s">
        <v>579</v>
      </c>
      <c r="C140" s="18" t="s">
        <v>580</v>
      </c>
      <c r="D140" s="18" t="s">
        <v>512</v>
      </c>
      <c r="E140" s="49">
        <v>26220</v>
      </c>
      <c r="F140" s="18" t="s">
        <v>571</v>
      </c>
      <c r="G140" s="50">
        <v>45139</v>
      </c>
      <c r="H140" s="50">
        <v>47207</v>
      </c>
      <c r="I140" s="54" t="s">
        <v>266</v>
      </c>
      <c r="J140" s="18" t="s">
        <v>1020</v>
      </c>
      <c r="K140" s="19">
        <f t="shared" si="8"/>
        <v>2</v>
      </c>
      <c r="L140" s="19">
        <f t="shared" si="9"/>
        <v>5</v>
      </c>
      <c r="M140" s="20">
        <f t="shared" si="10"/>
        <v>183540</v>
      </c>
      <c r="N140" s="18" t="str">
        <f t="shared" si="11"/>
        <v>HC/PTRANS/DPS2020-1102/3-Alturlie, Dalcross and Tornagrain - Balloch Primary</v>
      </c>
    </row>
    <row r="141" spans="1:14" x14ac:dyDescent="0.35">
      <c r="A141" s="18" t="s">
        <v>10</v>
      </c>
      <c r="B141" s="18" t="s">
        <v>581</v>
      </c>
      <c r="C141" s="18" t="s">
        <v>582</v>
      </c>
      <c r="D141" s="18" t="s">
        <v>583</v>
      </c>
      <c r="E141" s="49">
        <v>4180</v>
      </c>
      <c r="F141" s="18" t="s">
        <v>571</v>
      </c>
      <c r="G141" s="50">
        <v>44927</v>
      </c>
      <c r="H141" s="50">
        <v>45747</v>
      </c>
      <c r="I141" s="54" t="s">
        <v>572</v>
      </c>
      <c r="J141" s="18" t="s">
        <v>1020</v>
      </c>
      <c r="K141" s="19">
        <f t="shared" si="8"/>
        <v>2</v>
      </c>
      <c r="L141" s="19">
        <f t="shared" si="9"/>
        <v>2</v>
      </c>
      <c r="M141" s="20">
        <f t="shared" si="10"/>
        <v>16720</v>
      </c>
      <c r="N141" s="18" t="str">
        <f t="shared" si="11"/>
        <v>HC/PTRANS/DPS2020-1202/2/ASN-Lochalsh Road - Central Primary</v>
      </c>
    </row>
    <row r="142" spans="1:14" x14ac:dyDescent="0.35">
      <c r="A142" s="18" t="s">
        <v>10</v>
      </c>
      <c r="B142" s="18" t="s">
        <v>584</v>
      </c>
      <c r="C142" s="18" t="s">
        <v>585</v>
      </c>
      <c r="D142" s="18" t="s">
        <v>586</v>
      </c>
      <c r="E142" s="49">
        <v>5320</v>
      </c>
      <c r="F142" s="18" t="s">
        <v>571</v>
      </c>
      <c r="G142" s="50">
        <v>44927</v>
      </c>
      <c r="H142" s="50">
        <v>45747</v>
      </c>
      <c r="I142" s="54" t="s">
        <v>572</v>
      </c>
      <c r="J142" s="18" t="s">
        <v>1020</v>
      </c>
      <c r="K142" s="19">
        <f t="shared" si="8"/>
        <v>2</v>
      </c>
      <c r="L142" s="19">
        <f t="shared" si="9"/>
        <v>2</v>
      </c>
      <c r="M142" s="20">
        <f t="shared" si="10"/>
        <v>21280</v>
      </c>
      <c r="N142" s="18" t="str">
        <f t="shared" si="11"/>
        <v>HC/PTRANS/DPS2020-1205/2-Culduthel - St Joseph's Primary</v>
      </c>
    </row>
    <row r="143" spans="1:14" x14ac:dyDescent="0.35">
      <c r="A143" s="18" t="s">
        <v>10</v>
      </c>
      <c r="B143" s="18" t="s">
        <v>587</v>
      </c>
      <c r="C143" s="18" t="s">
        <v>588</v>
      </c>
      <c r="D143" s="18" t="s">
        <v>306</v>
      </c>
      <c r="E143" s="49">
        <v>13300</v>
      </c>
      <c r="F143" s="18" t="s">
        <v>571</v>
      </c>
      <c r="G143" s="50">
        <v>45536</v>
      </c>
      <c r="H143" s="50">
        <v>45838</v>
      </c>
      <c r="I143" s="54" t="s">
        <v>292</v>
      </c>
      <c r="J143" s="18" t="s">
        <v>1020</v>
      </c>
      <c r="K143" s="19">
        <v>0</v>
      </c>
      <c r="L143" s="19">
        <v>1</v>
      </c>
      <c r="M143" s="20">
        <f t="shared" si="10"/>
        <v>13300</v>
      </c>
      <c r="N143" s="18" t="str">
        <f t="shared" si="11"/>
        <v>HC/PTRANS/DPS2020-1404/19/ASN-Gorthleck - Inshes Primary</v>
      </c>
    </row>
    <row r="144" spans="1:14" x14ac:dyDescent="0.35">
      <c r="A144" s="18" t="s">
        <v>10</v>
      </c>
      <c r="B144" s="18" t="s">
        <v>589</v>
      </c>
      <c r="C144" s="18" t="s">
        <v>590</v>
      </c>
      <c r="D144" s="18" t="s">
        <v>311</v>
      </c>
      <c r="E144" s="49">
        <v>28500</v>
      </c>
      <c r="F144" s="18" t="s">
        <v>571</v>
      </c>
      <c r="G144" s="50">
        <v>44927</v>
      </c>
      <c r="H144" s="50">
        <v>45747</v>
      </c>
      <c r="I144" s="54" t="s">
        <v>572</v>
      </c>
      <c r="J144" s="18" t="s">
        <v>1020</v>
      </c>
      <c r="K144" s="19">
        <f t="shared" si="8"/>
        <v>2</v>
      </c>
      <c r="L144" s="19">
        <f t="shared" si="9"/>
        <v>2</v>
      </c>
      <c r="M144" s="20">
        <f t="shared" si="10"/>
        <v>114000</v>
      </c>
      <c r="N144" s="18" t="str">
        <f t="shared" si="11"/>
        <v>HC/PTRANS/DPS2020-1407/11/ASN-Dalneigh and South Kessock - Drummond School</v>
      </c>
    </row>
    <row r="145" spans="1:14" x14ac:dyDescent="0.35">
      <c r="A145" s="18" t="s">
        <v>10</v>
      </c>
      <c r="B145" s="18" t="s">
        <v>591</v>
      </c>
      <c r="C145" s="18" t="s">
        <v>592</v>
      </c>
      <c r="D145" s="18" t="s">
        <v>311</v>
      </c>
      <c r="E145" s="49">
        <v>50920</v>
      </c>
      <c r="F145" s="18" t="s">
        <v>571</v>
      </c>
      <c r="G145" s="50">
        <v>45505</v>
      </c>
      <c r="H145" s="50">
        <v>46203</v>
      </c>
      <c r="I145" s="54" t="s">
        <v>593</v>
      </c>
      <c r="J145" s="18" t="s">
        <v>1020</v>
      </c>
      <c r="K145" s="19">
        <f t="shared" si="8"/>
        <v>2</v>
      </c>
      <c r="L145" s="19">
        <f t="shared" si="9"/>
        <v>1</v>
      </c>
      <c r="M145" s="20">
        <f t="shared" si="10"/>
        <v>152760</v>
      </c>
      <c r="N145" s="18" t="str">
        <f t="shared" si="11"/>
        <v>HC/PTRANS/DPS2020-1407/30/ASN-Tain and Munlochy - Drummond School</v>
      </c>
    </row>
    <row r="146" spans="1:14" x14ac:dyDescent="0.35">
      <c r="A146" s="18" t="s">
        <v>10</v>
      </c>
      <c r="B146" s="18" t="s">
        <v>594</v>
      </c>
      <c r="C146" s="18" t="s">
        <v>595</v>
      </c>
      <c r="D146" s="18" t="s">
        <v>311</v>
      </c>
      <c r="E146" s="49">
        <v>32300</v>
      </c>
      <c r="F146" s="18" t="s">
        <v>571</v>
      </c>
      <c r="G146" s="50">
        <v>44927</v>
      </c>
      <c r="H146" s="50">
        <v>45747</v>
      </c>
      <c r="I146" s="54" t="s">
        <v>572</v>
      </c>
      <c r="J146" s="18" t="s">
        <v>1020</v>
      </c>
      <c r="K146" s="19">
        <f t="shared" si="8"/>
        <v>2</v>
      </c>
      <c r="L146" s="19">
        <f t="shared" si="9"/>
        <v>2</v>
      </c>
      <c r="M146" s="20">
        <f t="shared" si="10"/>
        <v>129200</v>
      </c>
      <c r="N146" s="18" t="str">
        <f t="shared" si="11"/>
        <v>HC/PTRANS/DPS2020-1407/32/ASN-Struy, Beauly and Kirkhill - Drummond School</v>
      </c>
    </row>
    <row r="147" spans="1:14" x14ac:dyDescent="0.35">
      <c r="A147" s="18" t="s">
        <v>10</v>
      </c>
      <c r="B147" s="18" t="s">
        <v>596</v>
      </c>
      <c r="C147" s="18" t="s">
        <v>597</v>
      </c>
      <c r="D147" s="18" t="s">
        <v>311</v>
      </c>
      <c r="E147" s="49">
        <v>24700</v>
      </c>
      <c r="F147" s="18" t="s">
        <v>571</v>
      </c>
      <c r="G147" s="50">
        <v>44927</v>
      </c>
      <c r="H147" s="50">
        <v>45747</v>
      </c>
      <c r="I147" s="54" t="s">
        <v>572</v>
      </c>
      <c r="J147" s="18" t="s">
        <v>1020</v>
      </c>
      <c r="K147" s="19">
        <f t="shared" si="8"/>
        <v>2</v>
      </c>
      <c r="L147" s="19">
        <f t="shared" si="9"/>
        <v>2</v>
      </c>
      <c r="M147" s="20">
        <f t="shared" si="10"/>
        <v>98800</v>
      </c>
      <c r="N147" s="18" t="str">
        <f t="shared" si="11"/>
        <v>HC/PTRANS/DPS2020-1407/53/ASN-Kiltarlity, Kirkhill and Dalneigh - Drummond School</v>
      </c>
    </row>
    <row r="148" spans="1:14" x14ac:dyDescent="0.35">
      <c r="A148" s="18" t="s">
        <v>10</v>
      </c>
      <c r="B148" s="18" t="s">
        <v>598</v>
      </c>
      <c r="C148" s="18" t="s">
        <v>412</v>
      </c>
      <c r="D148" s="18" t="s">
        <v>311</v>
      </c>
      <c r="E148" s="49">
        <v>15200</v>
      </c>
      <c r="F148" s="18" t="s">
        <v>571</v>
      </c>
      <c r="G148" s="50">
        <v>44927</v>
      </c>
      <c r="H148" s="50">
        <v>45747</v>
      </c>
      <c r="I148" s="54" t="s">
        <v>572</v>
      </c>
      <c r="J148" s="18" t="s">
        <v>1020</v>
      </c>
      <c r="K148" s="19">
        <f t="shared" si="8"/>
        <v>2</v>
      </c>
      <c r="L148" s="19">
        <f t="shared" si="9"/>
        <v>2</v>
      </c>
      <c r="M148" s="20">
        <f t="shared" si="10"/>
        <v>60800</v>
      </c>
      <c r="N148" s="18" t="str">
        <f t="shared" si="11"/>
        <v>HC/PTRANS/DPS2020-1407/61ASN-Hilton - Drummond School</v>
      </c>
    </row>
    <row r="149" spans="1:14" x14ac:dyDescent="0.35">
      <c r="A149" s="18" t="s">
        <v>10</v>
      </c>
      <c r="B149" s="18" t="s">
        <v>599</v>
      </c>
      <c r="C149" s="18" t="s">
        <v>600</v>
      </c>
      <c r="D149" s="18" t="s">
        <v>311</v>
      </c>
      <c r="E149" s="49">
        <v>9500</v>
      </c>
      <c r="F149" s="18" t="s">
        <v>571</v>
      </c>
      <c r="G149" s="50">
        <v>44927</v>
      </c>
      <c r="H149" s="50">
        <v>45747</v>
      </c>
      <c r="I149" s="54" t="s">
        <v>572</v>
      </c>
      <c r="J149" s="18" t="s">
        <v>1020</v>
      </c>
      <c r="K149" s="19">
        <f t="shared" si="8"/>
        <v>2</v>
      </c>
      <c r="L149" s="19">
        <f t="shared" si="9"/>
        <v>2</v>
      </c>
      <c r="M149" s="20">
        <f t="shared" si="10"/>
        <v>38000</v>
      </c>
      <c r="N149" s="18" t="str">
        <f t="shared" si="11"/>
        <v>HC/PTRANS/DPS2020-1407/78/ASN-Merkinch - Drummond School</v>
      </c>
    </row>
    <row r="150" spans="1:14" x14ac:dyDescent="0.35">
      <c r="A150" s="18" t="s">
        <v>10</v>
      </c>
      <c r="B150" s="18" t="s">
        <v>601</v>
      </c>
      <c r="C150" s="18" t="s">
        <v>602</v>
      </c>
      <c r="D150" s="18" t="s">
        <v>282</v>
      </c>
      <c r="E150" s="49">
        <v>18240</v>
      </c>
      <c r="F150" s="18" t="s">
        <v>603</v>
      </c>
      <c r="G150" s="50">
        <v>44927</v>
      </c>
      <c r="H150" s="50">
        <v>46843</v>
      </c>
      <c r="I150" s="54" t="s">
        <v>572</v>
      </c>
      <c r="J150" s="18" t="s">
        <v>1020</v>
      </c>
      <c r="K150" s="19">
        <v>1</v>
      </c>
      <c r="L150" s="19">
        <f t="shared" si="9"/>
        <v>5</v>
      </c>
      <c r="M150" s="20">
        <f t="shared" si="10"/>
        <v>109440</v>
      </c>
      <c r="N150" s="18" t="str">
        <f t="shared" si="11"/>
        <v>HC/PTRANS/DPS2020-1300/22/ASN-Farr - Inverness Royal Academy</v>
      </c>
    </row>
    <row r="151" spans="1:14" x14ac:dyDescent="0.35">
      <c r="A151" s="18" t="s">
        <v>10</v>
      </c>
      <c r="B151" s="18" t="s">
        <v>604</v>
      </c>
      <c r="C151" s="18" t="s">
        <v>605</v>
      </c>
      <c r="D151" s="18" t="s">
        <v>311</v>
      </c>
      <c r="E151" s="49">
        <v>3800</v>
      </c>
      <c r="F151" s="18" t="s">
        <v>603</v>
      </c>
      <c r="G151" s="50">
        <v>45444</v>
      </c>
      <c r="H151" s="50">
        <v>45838</v>
      </c>
      <c r="I151" s="54" t="s">
        <v>292</v>
      </c>
      <c r="J151" s="18" t="s">
        <v>1020</v>
      </c>
      <c r="K151" s="19">
        <v>0</v>
      </c>
      <c r="L151" s="19">
        <f t="shared" si="9"/>
        <v>1</v>
      </c>
      <c r="M151" s="20">
        <f t="shared" si="10"/>
        <v>3800</v>
      </c>
      <c r="N151" s="18" t="str">
        <f t="shared" si="11"/>
        <v>HC/PTRANS/DPS2020-1407/33/ASN-Muirfield Gardens - Drummond School</v>
      </c>
    </row>
    <row r="152" spans="1:14" x14ac:dyDescent="0.35">
      <c r="A152" s="18" t="s">
        <v>10</v>
      </c>
      <c r="B152" s="18" t="s">
        <v>606</v>
      </c>
      <c r="C152" s="18" t="s">
        <v>607</v>
      </c>
      <c r="D152" s="18" t="s">
        <v>311</v>
      </c>
      <c r="E152" s="49">
        <v>14250</v>
      </c>
      <c r="F152" s="18" t="s">
        <v>603</v>
      </c>
      <c r="G152" s="50">
        <v>44927</v>
      </c>
      <c r="H152" s="50">
        <v>45747</v>
      </c>
      <c r="I152" s="54" t="s">
        <v>572</v>
      </c>
      <c r="J152" s="18" t="s">
        <v>1020</v>
      </c>
      <c r="K152" s="19">
        <f t="shared" si="8"/>
        <v>2</v>
      </c>
      <c r="L152" s="19">
        <f t="shared" si="9"/>
        <v>2</v>
      </c>
      <c r="M152" s="20">
        <f t="shared" si="10"/>
        <v>57000</v>
      </c>
      <c r="N152" s="18" t="str">
        <f t="shared" si="11"/>
        <v>HC/PTRANS/DPS2020-1407/76/ASN-Strathpeffer - Drummond School</v>
      </c>
    </row>
    <row r="153" spans="1:14" x14ac:dyDescent="0.35">
      <c r="A153" s="18" t="s">
        <v>10</v>
      </c>
      <c r="B153" s="18" t="s">
        <v>608</v>
      </c>
      <c r="C153" s="18" t="s">
        <v>609</v>
      </c>
      <c r="D153" s="18" t="s">
        <v>610</v>
      </c>
      <c r="E153" s="49">
        <v>17054.400000000001</v>
      </c>
      <c r="F153" s="18" t="s">
        <v>611</v>
      </c>
      <c r="G153" s="50">
        <v>44927</v>
      </c>
      <c r="H153" s="50">
        <v>46843</v>
      </c>
      <c r="I153" s="54" t="s">
        <v>271</v>
      </c>
      <c r="J153" s="18" t="s">
        <v>1020</v>
      </c>
      <c r="K153" s="19">
        <f t="shared" si="8"/>
        <v>2</v>
      </c>
      <c r="L153" s="19">
        <f t="shared" si="9"/>
        <v>5</v>
      </c>
      <c r="M153" s="20">
        <f t="shared" si="10"/>
        <v>119380.8</v>
      </c>
      <c r="N153" s="18" t="str">
        <f t="shared" si="11"/>
        <v>HC/PTRANS/DPS2020-2503/4/ASN-Lochloy - Millbank Primary</v>
      </c>
    </row>
    <row r="154" spans="1:14" x14ac:dyDescent="0.35">
      <c r="A154" s="18" t="s">
        <v>10</v>
      </c>
      <c r="B154" s="18" t="s">
        <v>612</v>
      </c>
      <c r="C154" s="18" t="s">
        <v>613</v>
      </c>
      <c r="D154" s="18" t="s">
        <v>318</v>
      </c>
      <c r="E154" s="49">
        <v>26600</v>
      </c>
      <c r="F154" s="18" t="s">
        <v>614</v>
      </c>
      <c r="G154" s="50">
        <v>44927</v>
      </c>
      <c r="H154" s="50">
        <v>46843</v>
      </c>
      <c r="I154" s="54" t="s">
        <v>271</v>
      </c>
      <c r="J154" s="18" t="s">
        <v>1020</v>
      </c>
      <c r="K154" s="19">
        <f t="shared" si="8"/>
        <v>2</v>
      </c>
      <c r="L154" s="19">
        <f t="shared" si="9"/>
        <v>5</v>
      </c>
      <c r="M154" s="20">
        <f t="shared" si="10"/>
        <v>186200</v>
      </c>
      <c r="N154" s="18" t="str">
        <f t="shared" si="11"/>
        <v>HC/PTRANS/DPS2020-2100/5/ASN-Aviemore and Rothiemurchus - Kingussie High</v>
      </c>
    </row>
    <row r="155" spans="1:14" x14ac:dyDescent="0.35">
      <c r="A155" s="18" t="s">
        <v>10</v>
      </c>
      <c r="B155" s="18" t="s">
        <v>615</v>
      </c>
      <c r="C155" s="18" t="s">
        <v>616</v>
      </c>
      <c r="D155" s="18" t="s">
        <v>617</v>
      </c>
      <c r="E155" s="49">
        <v>26200</v>
      </c>
      <c r="F155" s="18" t="s">
        <v>618</v>
      </c>
      <c r="G155" s="50">
        <v>45505</v>
      </c>
      <c r="H155" s="50">
        <v>46843</v>
      </c>
      <c r="I155" s="54" t="s">
        <v>271</v>
      </c>
      <c r="J155" s="18" t="s">
        <v>1020</v>
      </c>
      <c r="K155" s="19">
        <f t="shared" si="8"/>
        <v>2</v>
      </c>
      <c r="L155" s="19">
        <f t="shared" si="9"/>
        <v>3</v>
      </c>
      <c r="M155" s="20">
        <f t="shared" si="10"/>
        <v>131000</v>
      </c>
      <c r="N155" s="18" t="str">
        <f t="shared" si="11"/>
        <v>HC/PTRANS/DPS2020-4102/13g-Cromarty, Brae of Badrain and Alcaig - Dingwall Primary</v>
      </c>
    </row>
    <row r="156" spans="1:14" x14ac:dyDescent="0.35">
      <c r="A156" s="18" t="s">
        <v>10</v>
      </c>
      <c r="B156" s="18" t="s">
        <v>619</v>
      </c>
      <c r="C156" s="18" t="s">
        <v>620</v>
      </c>
      <c r="D156" s="18" t="s">
        <v>311</v>
      </c>
      <c r="E156" s="49">
        <v>26581</v>
      </c>
      <c r="F156" s="18" t="s">
        <v>621</v>
      </c>
      <c r="G156" s="50">
        <v>44927</v>
      </c>
      <c r="H156" s="50">
        <v>46843</v>
      </c>
      <c r="I156" s="54" t="s">
        <v>271</v>
      </c>
      <c r="J156" s="18" t="s">
        <v>1020</v>
      </c>
      <c r="K156" s="19">
        <f t="shared" si="8"/>
        <v>2</v>
      </c>
      <c r="L156" s="19">
        <f t="shared" si="9"/>
        <v>5</v>
      </c>
      <c r="M156" s="20">
        <f t="shared" si="10"/>
        <v>186067</v>
      </c>
      <c r="N156" s="18" t="str">
        <f t="shared" si="11"/>
        <v>HC/PTRANS/DPS2020-1407/4/ASN-Ardersier and Culcabock - Drummond School</v>
      </c>
    </row>
    <row r="157" spans="1:14" x14ac:dyDescent="0.35">
      <c r="A157" s="18" t="s">
        <v>10</v>
      </c>
      <c r="B157" s="18" t="s">
        <v>622</v>
      </c>
      <c r="C157" s="18" t="s">
        <v>623</v>
      </c>
      <c r="D157" s="18" t="s">
        <v>624</v>
      </c>
      <c r="E157" s="49">
        <v>17480</v>
      </c>
      <c r="F157" s="18" t="s">
        <v>625</v>
      </c>
      <c r="G157" s="50">
        <v>44927</v>
      </c>
      <c r="H157" s="50">
        <v>45747</v>
      </c>
      <c r="I157" s="50">
        <v>46477</v>
      </c>
      <c r="J157" s="18" t="s">
        <v>1020</v>
      </c>
      <c r="K157" s="19">
        <f t="shared" si="8"/>
        <v>2</v>
      </c>
      <c r="L157" s="19">
        <f t="shared" si="9"/>
        <v>2</v>
      </c>
      <c r="M157" s="20">
        <f t="shared" si="10"/>
        <v>69920</v>
      </c>
      <c r="N157" s="18" t="str">
        <f t="shared" si="11"/>
        <v>HC/PTRANS/DPS2020-1006/1-Struy and Aigas - Teanassie Primary</v>
      </c>
    </row>
    <row r="158" spans="1:14" x14ac:dyDescent="0.35">
      <c r="A158" s="18" t="s">
        <v>10</v>
      </c>
      <c r="B158" s="18" t="s">
        <v>626</v>
      </c>
      <c r="C158" s="18" t="s">
        <v>627</v>
      </c>
      <c r="D158" s="18" t="s">
        <v>336</v>
      </c>
      <c r="E158" s="49">
        <v>426610.8</v>
      </c>
      <c r="F158" s="18" t="s">
        <v>628</v>
      </c>
      <c r="G158" s="50">
        <v>44927</v>
      </c>
      <c r="H158" s="50">
        <v>46843</v>
      </c>
      <c r="I158" s="54" t="s">
        <v>271</v>
      </c>
      <c r="J158" s="18" t="s">
        <v>1020</v>
      </c>
      <c r="K158" s="19">
        <f t="shared" si="8"/>
        <v>2</v>
      </c>
      <c r="L158" s="19">
        <f t="shared" si="9"/>
        <v>5</v>
      </c>
      <c r="M158" s="20">
        <f t="shared" si="10"/>
        <v>2986275.6</v>
      </c>
      <c r="N158" s="18" t="str">
        <f t="shared" si="11"/>
        <v>HC/PTRANS/DPS2020-1100/1-Tornagrain, Croy and Sunnyside - Culloden Academy</v>
      </c>
    </row>
    <row r="159" spans="1:14" x14ac:dyDescent="0.35">
      <c r="A159" s="18" t="s">
        <v>10</v>
      </c>
      <c r="B159" s="18" t="s">
        <v>629</v>
      </c>
      <c r="C159" s="18" t="s">
        <v>630</v>
      </c>
      <c r="D159" s="18" t="s">
        <v>336</v>
      </c>
      <c r="E159" s="49">
        <v>442411.2</v>
      </c>
      <c r="F159" s="18" t="s">
        <v>628</v>
      </c>
      <c r="G159" s="50">
        <v>44927</v>
      </c>
      <c r="H159" s="50">
        <v>46843</v>
      </c>
      <c r="I159" s="54" t="s">
        <v>271</v>
      </c>
      <c r="J159" s="18" t="s">
        <v>1020</v>
      </c>
      <c r="K159" s="19">
        <f t="shared" si="8"/>
        <v>2</v>
      </c>
      <c r="L159" s="19">
        <f t="shared" si="9"/>
        <v>5</v>
      </c>
      <c r="M159" s="20">
        <f t="shared" si="10"/>
        <v>3096878.4</v>
      </c>
      <c r="N159" s="18" t="str">
        <f t="shared" si="11"/>
        <v>HC/PTRANS/DPS2020-1100/2-Ardersier, Loch Flemington and Tornagrain - Culloden Academy</v>
      </c>
    </row>
    <row r="160" spans="1:14" x14ac:dyDescent="0.35">
      <c r="A160" s="18" t="s">
        <v>10</v>
      </c>
      <c r="B160" s="18" t="s">
        <v>631</v>
      </c>
      <c r="C160" s="18" t="s">
        <v>632</v>
      </c>
      <c r="D160" s="18" t="s">
        <v>633</v>
      </c>
      <c r="E160" s="49">
        <v>29277.7</v>
      </c>
      <c r="F160" s="18" t="s">
        <v>628</v>
      </c>
      <c r="G160" s="50">
        <v>44927</v>
      </c>
      <c r="H160" s="50">
        <v>46843</v>
      </c>
      <c r="I160" s="54" t="s">
        <v>271</v>
      </c>
      <c r="J160" s="18" t="s">
        <v>1020</v>
      </c>
      <c r="K160" s="19">
        <f t="shared" si="8"/>
        <v>2</v>
      </c>
      <c r="L160" s="19">
        <f t="shared" si="9"/>
        <v>5</v>
      </c>
      <c r="M160" s="20">
        <f t="shared" si="10"/>
        <v>204943.9</v>
      </c>
      <c r="N160" s="18" t="str">
        <f t="shared" si="11"/>
        <v>HC/PTRANS/DPS2020-1205/1-Croy, Nairnside and Inverness - St Joseph's Primary</v>
      </c>
    </row>
    <row r="161" spans="1:14" x14ac:dyDescent="0.35">
      <c r="A161" s="18" t="s">
        <v>10</v>
      </c>
      <c r="B161" s="18" t="s">
        <v>634</v>
      </c>
      <c r="C161" s="18" t="s">
        <v>635</v>
      </c>
      <c r="D161" s="18" t="s">
        <v>551</v>
      </c>
      <c r="E161" s="49">
        <v>172198.9</v>
      </c>
      <c r="F161" s="18" t="s">
        <v>628</v>
      </c>
      <c r="G161" s="50">
        <v>44927</v>
      </c>
      <c r="H161" s="50">
        <v>46843</v>
      </c>
      <c r="I161" s="54" t="s">
        <v>271</v>
      </c>
      <c r="J161" s="18" t="s">
        <v>1020</v>
      </c>
      <c r="K161" s="19">
        <f t="shared" si="8"/>
        <v>2</v>
      </c>
      <c r="L161" s="19">
        <f t="shared" si="9"/>
        <v>5</v>
      </c>
      <c r="M161" s="20">
        <f t="shared" si="10"/>
        <v>1205392.3</v>
      </c>
      <c r="N161" s="18" t="str">
        <f t="shared" si="11"/>
        <v>HC/PTRANS/DPS2020-2000/2-Avie, Lettoch and Braes - Grantown Grammar</v>
      </c>
    </row>
    <row r="162" spans="1:14" x14ac:dyDescent="0.35">
      <c r="A162" s="18" t="s">
        <v>10</v>
      </c>
      <c r="B162" s="18" t="s">
        <v>636</v>
      </c>
      <c r="C162" s="18" t="s">
        <v>637</v>
      </c>
      <c r="D162" s="18" t="s">
        <v>318</v>
      </c>
      <c r="E162" s="49">
        <v>540019.9</v>
      </c>
      <c r="F162" s="18" t="s">
        <v>628</v>
      </c>
      <c r="G162" s="50">
        <v>44927</v>
      </c>
      <c r="H162" s="50">
        <v>46843</v>
      </c>
      <c r="I162" s="54" t="s">
        <v>271</v>
      </c>
      <c r="J162" s="18" t="s">
        <v>1020</v>
      </c>
      <c r="K162" s="19">
        <f t="shared" si="8"/>
        <v>2</v>
      </c>
      <c r="L162" s="19">
        <f t="shared" si="9"/>
        <v>5</v>
      </c>
      <c r="M162" s="20">
        <f t="shared" si="10"/>
        <v>3780139.3</v>
      </c>
      <c r="N162" s="18" t="str">
        <f t="shared" si="11"/>
        <v>HC/PTRANS/DPS2020-2100/1-Aviemore and Kincraig - Kingussie High School</v>
      </c>
    </row>
    <row r="163" spans="1:14" x14ac:dyDescent="0.35">
      <c r="A163" s="18" t="s">
        <v>10</v>
      </c>
      <c r="B163" s="18" t="s">
        <v>638</v>
      </c>
      <c r="C163" s="18" t="s">
        <v>639</v>
      </c>
      <c r="D163" s="18" t="s">
        <v>424</v>
      </c>
      <c r="E163" s="49">
        <v>212036.2</v>
      </c>
      <c r="F163" s="18" t="s">
        <v>628</v>
      </c>
      <c r="G163" s="50">
        <v>44927</v>
      </c>
      <c r="H163" s="50">
        <v>46843</v>
      </c>
      <c r="I163" s="54" t="s">
        <v>271</v>
      </c>
      <c r="J163" s="18" t="s">
        <v>1020</v>
      </c>
      <c r="K163" s="19">
        <f t="shared" si="8"/>
        <v>2</v>
      </c>
      <c r="L163" s="19">
        <f t="shared" si="9"/>
        <v>5</v>
      </c>
      <c r="M163" s="20">
        <f t="shared" si="10"/>
        <v>1484253.4</v>
      </c>
      <c r="N163" s="18" t="str">
        <f t="shared" si="11"/>
        <v>HC/PTRANS/DPS2020-2500/4-Auldearn - Nairn Academy</v>
      </c>
    </row>
    <row r="164" spans="1:14" x14ac:dyDescent="0.35">
      <c r="A164" s="18" t="s">
        <v>10</v>
      </c>
      <c r="B164" s="18" t="s">
        <v>640</v>
      </c>
      <c r="C164" s="18" t="s">
        <v>641</v>
      </c>
      <c r="D164" s="18" t="s">
        <v>251</v>
      </c>
      <c r="E164" s="49">
        <v>431406.4</v>
      </c>
      <c r="F164" s="18" t="s">
        <v>628</v>
      </c>
      <c r="G164" s="50">
        <v>44927</v>
      </c>
      <c r="H164" s="50">
        <v>46843</v>
      </c>
      <c r="I164" s="54" t="s">
        <v>271</v>
      </c>
      <c r="J164" s="18" t="s">
        <v>1020</v>
      </c>
      <c r="K164" s="19">
        <f t="shared" si="8"/>
        <v>2</v>
      </c>
      <c r="L164" s="19">
        <f t="shared" si="9"/>
        <v>5</v>
      </c>
      <c r="M164" s="20">
        <f t="shared" si="10"/>
        <v>3019844.8</v>
      </c>
      <c r="N164" s="18" t="str">
        <f t="shared" si="11"/>
        <v>HC/PTRANS/DPS2020-4100/5-Conon Bridge - Dingwall Academy</v>
      </c>
    </row>
    <row r="165" spans="1:14" x14ac:dyDescent="0.35">
      <c r="A165" s="18" t="s">
        <v>10</v>
      </c>
      <c r="B165" s="18" t="s">
        <v>642</v>
      </c>
      <c r="C165" s="18" t="s">
        <v>643</v>
      </c>
      <c r="D165" s="18" t="s">
        <v>466</v>
      </c>
      <c r="E165" s="49">
        <v>285171</v>
      </c>
      <c r="F165" s="18" t="s">
        <v>628</v>
      </c>
      <c r="G165" s="50">
        <v>44927</v>
      </c>
      <c r="H165" s="50">
        <v>46843</v>
      </c>
      <c r="I165" s="54" t="s">
        <v>271</v>
      </c>
      <c r="J165" s="18" t="s">
        <v>1020</v>
      </c>
      <c r="K165" s="19">
        <f t="shared" si="8"/>
        <v>2</v>
      </c>
      <c r="L165" s="19">
        <f t="shared" si="9"/>
        <v>5</v>
      </c>
      <c r="M165" s="20">
        <f t="shared" si="10"/>
        <v>1996197</v>
      </c>
      <c r="N165" s="18" t="str">
        <f t="shared" si="11"/>
        <v>HC/PTRANS/DPS2020-4200/1-Poyntzfield and Cromarty - Fortrose Academy</v>
      </c>
    </row>
    <row r="166" spans="1:14" x14ac:dyDescent="0.35">
      <c r="A166" s="18" t="s">
        <v>10</v>
      </c>
      <c r="B166" s="18" t="s">
        <v>644</v>
      </c>
      <c r="C166" s="18" t="s">
        <v>645</v>
      </c>
      <c r="D166" s="18" t="s">
        <v>318</v>
      </c>
      <c r="E166" s="49">
        <v>19000</v>
      </c>
      <c r="F166" s="18" t="s">
        <v>646</v>
      </c>
      <c r="G166" s="50">
        <v>44927</v>
      </c>
      <c r="H166" s="50">
        <v>46843</v>
      </c>
      <c r="I166" s="54" t="s">
        <v>271</v>
      </c>
      <c r="J166" s="18" t="s">
        <v>1020</v>
      </c>
      <c r="K166" s="19">
        <f t="shared" si="8"/>
        <v>2</v>
      </c>
      <c r="L166" s="19">
        <f t="shared" si="9"/>
        <v>5</v>
      </c>
      <c r="M166" s="20">
        <f t="shared" si="10"/>
        <v>133000</v>
      </c>
      <c r="N166" s="18" t="str">
        <f t="shared" si="11"/>
        <v>HC/PTRANS/DPS2020-2100/4/ASN-Grantown, Boat and Aviemore - Kingussie High</v>
      </c>
    </row>
    <row r="167" spans="1:14" x14ac:dyDescent="0.35">
      <c r="K167" s="16">
        <f>SUM(K4:K166)</f>
        <v>309</v>
      </c>
      <c r="L167" s="16">
        <f t="shared" ref="L167:M167" si="12">SUM(L4:L166)</f>
        <v>692</v>
      </c>
      <c r="M167" s="65">
        <f t="shared" si="12"/>
        <v>49331925.199999988</v>
      </c>
    </row>
  </sheetData>
  <autoFilter ref="A3:N166" xr:uid="{76EF6CDB-4EC2-41A3-8A09-F956489D4D34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1E004-E2A9-4534-BAE7-34FA1E67F815}">
  <dimension ref="A1:M97"/>
  <sheetViews>
    <sheetView workbookViewId="0">
      <selection activeCell="B9" sqref="B9"/>
    </sheetView>
  </sheetViews>
  <sheetFormatPr defaultRowHeight="14.5" x14ac:dyDescent="0.35"/>
  <cols>
    <col min="1" max="1" width="27.08984375" bestFit="1" customWidth="1"/>
    <col min="2" max="2" width="13.54296875" bestFit="1" customWidth="1"/>
    <col min="3" max="3" width="77.453125" customWidth="1"/>
    <col min="4" max="4" width="45.81640625" bestFit="1" customWidth="1"/>
    <col min="5" max="5" width="12.1796875" style="45" bestFit="1" customWidth="1"/>
    <col min="6" max="6" width="27.81640625" bestFit="1" customWidth="1"/>
    <col min="7" max="8" width="10.08984375" style="1" bestFit="1" customWidth="1"/>
    <col min="9" max="9" width="19.90625" bestFit="1" customWidth="1"/>
    <col min="10" max="10" width="14.54296875" bestFit="1" customWidth="1"/>
    <col min="11" max="11" width="13.90625" bestFit="1" customWidth="1"/>
    <col min="12" max="12" width="31.36328125" style="45" bestFit="1" customWidth="1"/>
    <col min="13" max="13" width="167.453125" bestFit="1" customWidth="1"/>
  </cols>
  <sheetData>
    <row r="1" spans="1:13" x14ac:dyDescent="0.35">
      <c r="A1" t="s">
        <v>0</v>
      </c>
    </row>
    <row r="3" spans="1:13" s="61" customFormat="1" x14ac:dyDescent="0.35">
      <c r="A3" s="55" t="s">
        <v>1</v>
      </c>
      <c r="B3" s="55" t="s">
        <v>2</v>
      </c>
      <c r="C3" s="55" t="s">
        <v>3</v>
      </c>
      <c r="D3" s="55" t="s">
        <v>4</v>
      </c>
      <c r="E3" s="56" t="s">
        <v>5</v>
      </c>
      <c r="F3" s="55" t="s">
        <v>6</v>
      </c>
      <c r="G3" s="57" t="s">
        <v>7</v>
      </c>
      <c r="H3" s="57" t="s">
        <v>8</v>
      </c>
      <c r="I3" s="55" t="s">
        <v>9</v>
      </c>
      <c r="J3" s="55" t="s">
        <v>1022</v>
      </c>
      <c r="K3" s="55" t="s">
        <v>1023</v>
      </c>
      <c r="L3" s="56" t="s">
        <v>1024</v>
      </c>
      <c r="M3" s="55" t="s">
        <v>1025</v>
      </c>
    </row>
    <row r="4" spans="1:13" x14ac:dyDescent="0.35">
      <c r="A4" s="19" t="s">
        <v>10</v>
      </c>
      <c r="B4" s="19" t="s">
        <v>647</v>
      </c>
      <c r="C4" s="19" t="s">
        <v>648</v>
      </c>
      <c r="D4" s="19" t="s">
        <v>649</v>
      </c>
      <c r="E4" s="47">
        <v>29731.200000000001</v>
      </c>
      <c r="F4" s="19" t="s">
        <v>650</v>
      </c>
      <c r="G4" s="48">
        <v>45222</v>
      </c>
      <c r="H4" s="48">
        <v>46844</v>
      </c>
      <c r="I4" s="19"/>
      <c r="J4" s="19">
        <v>0</v>
      </c>
      <c r="K4" s="19">
        <v>4</v>
      </c>
      <c r="L4" s="47">
        <v>118924.8</v>
      </c>
      <c r="M4" s="18" t="str">
        <f>CONCATENATE(A4, "-", B4, "-", C4)</f>
        <v>HC/PTRANS/DPS2020-3100/02/A-Grotaig</v>
      </c>
    </row>
    <row r="5" spans="1:13" x14ac:dyDescent="0.35">
      <c r="A5" s="19" t="s">
        <v>10</v>
      </c>
      <c r="B5" s="19" t="s">
        <v>651</v>
      </c>
      <c r="C5" s="19" t="s">
        <v>652</v>
      </c>
      <c r="D5" s="19" t="s">
        <v>653</v>
      </c>
      <c r="E5" s="47">
        <v>4750</v>
      </c>
      <c r="F5" s="19" t="s">
        <v>650</v>
      </c>
      <c r="G5" s="48">
        <v>44809</v>
      </c>
      <c r="H5" s="48">
        <v>46752</v>
      </c>
      <c r="I5" s="19"/>
      <c r="J5" s="19">
        <v>0</v>
      </c>
      <c r="K5" s="19">
        <v>5</v>
      </c>
      <c r="L5" s="47">
        <v>23750</v>
      </c>
      <c r="M5" s="18" t="str">
        <f t="shared" ref="M5:M67" si="0">CONCATENATE(A5, "-", B5, "-", C5)</f>
        <v>HC/PTRANS/DPS2020-3100/02/B/ASN-Glen Urquart High School from Kiltarlity ASN for Craig Chaleton</v>
      </c>
    </row>
    <row r="6" spans="1:13" x14ac:dyDescent="0.35">
      <c r="A6" s="19" t="s">
        <v>10</v>
      </c>
      <c r="B6" s="19" t="s">
        <v>654</v>
      </c>
      <c r="C6" s="19" t="s">
        <v>655</v>
      </c>
      <c r="D6" s="19" t="s">
        <v>649</v>
      </c>
      <c r="E6" s="47">
        <v>42560</v>
      </c>
      <c r="F6" s="19" t="s">
        <v>656</v>
      </c>
      <c r="G6" s="48">
        <v>44935</v>
      </c>
      <c r="H6" s="48">
        <v>45748</v>
      </c>
      <c r="I6" s="19"/>
      <c r="J6" s="19">
        <v>0</v>
      </c>
      <c r="K6" s="19">
        <v>2</v>
      </c>
      <c r="L6" s="47">
        <v>85120</v>
      </c>
      <c r="M6" s="18" t="str">
        <f t="shared" si="0"/>
        <v>HC/PTRANS/DPS2020-3103/01-Strathglass area to A831 Cannich to connect with bus to Glenurquhart High (304), then Tomich to Cannich Bridge PS, then Corrimony to Balnain PS</v>
      </c>
    </row>
    <row r="7" spans="1:13" x14ac:dyDescent="0.35">
      <c r="A7" s="19" t="s">
        <v>10</v>
      </c>
      <c r="B7" s="19" t="s">
        <v>657</v>
      </c>
      <c r="C7" s="19" t="s">
        <v>658</v>
      </c>
      <c r="D7" s="19" t="s">
        <v>659</v>
      </c>
      <c r="E7" s="47">
        <v>68137.8</v>
      </c>
      <c r="F7" s="19" t="s">
        <v>660</v>
      </c>
      <c r="G7" s="48">
        <v>44935</v>
      </c>
      <c r="H7" s="48">
        <v>48670</v>
      </c>
      <c r="I7" s="19"/>
      <c r="J7" s="19">
        <v>0</v>
      </c>
      <c r="K7" s="19">
        <v>10</v>
      </c>
      <c r="L7" s="47">
        <v>681378</v>
      </c>
      <c r="M7" s="18" t="str">
        <f t="shared" si="0"/>
        <v>HC/PTRANS/DPS2020-3200/01-Dalchreichart, to Invermoriston to connect with bus to Glen Urquhart High (119), then Dalchreichart, Invermoriston, Auchteraw to Kilchuimen Academy &amp; Primary</v>
      </c>
    </row>
    <row r="8" spans="1:13" x14ac:dyDescent="0.35">
      <c r="A8" s="19" t="s">
        <v>10</v>
      </c>
      <c r="B8" s="19" t="s">
        <v>661</v>
      </c>
      <c r="C8" s="19" t="s">
        <v>662</v>
      </c>
      <c r="D8" s="19" t="s">
        <v>663</v>
      </c>
      <c r="E8" s="47">
        <v>31730</v>
      </c>
      <c r="F8" s="19" t="s">
        <v>664</v>
      </c>
      <c r="G8" s="48">
        <v>44935</v>
      </c>
      <c r="H8" s="48">
        <v>45748</v>
      </c>
      <c r="I8" s="19"/>
      <c r="J8" s="19">
        <v>0</v>
      </c>
      <c r="K8" s="19">
        <v>2</v>
      </c>
      <c r="L8" s="47">
        <v>63460</v>
      </c>
      <c r="M8" s="18" t="str">
        <f t="shared" si="0"/>
        <v>HC/PTRANS/DPS2020-3200/03-Balmaglaster, South Laggan, Invergarry, Newtown</v>
      </c>
    </row>
    <row r="9" spans="1:13" x14ac:dyDescent="0.35">
      <c r="A9" s="19" t="s">
        <v>10</v>
      </c>
      <c r="B9" s="19" t="s">
        <v>665</v>
      </c>
      <c r="C9" s="19" t="s">
        <v>666</v>
      </c>
      <c r="D9" s="19" t="s">
        <v>667</v>
      </c>
      <c r="E9" s="47">
        <v>24890</v>
      </c>
      <c r="F9" s="19" t="s">
        <v>566</v>
      </c>
      <c r="G9" s="48">
        <v>44958</v>
      </c>
      <c r="H9" s="48">
        <v>45748</v>
      </c>
      <c r="I9" s="19"/>
      <c r="J9" s="19">
        <v>0</v>
      </c>
      <c r="K9" s="19">
        <v>2</v>
      </c>
      <c r="L9" s="47">
        <v>49780</v>
      </c>
      <c r="M9" s="18" t="str">
        <f t="shared" si="0"/>
        <v>HC/PTRANS/DPS2020-4800/02/ASN-St Clements School from the Strathpeffer area  (Escort from Contin)</v>
      </c>
    </row>
    <row r="10" spans="1:13" x14ac:dyDescent="0.35">
      <c r="A10" s="19" t="s">
        <v>10</v>
      </c>
      <c r="B10" s="19" t="s">
        <v>668</v>
      </c>
      <c r="C10" s="19" t="s">
        <v>669</v>
      </c>
      <c r="D10" s="19" t="s">
        <v>667</v>
      </c>
      <c r="E10" s="47">
        <v>30400</v>
      </c>
      <c r="F10" s="19" t="s">
        <v>566</v>
      </c>
      <c r="G10" s="48">
        <v>44958</v>
      </c>
      <c r="H10" s="48">
        <v>45748</v>
      </c>
      <c r="I10" s="19"/>
      <c r="J10" s="19">
        <v>0</v>
      </c>
      <c r="K10" s="19">
        <v>2</v>
      </c>
      <c r="L10" s="47">
        <v>60800</v>
      </c>
      <c r="M10" s="18" t="str">
        <f t="shared" si="0"/>
        <v>HC/PTRANS/DPS2020-4800/08/ASN-Invergordon to St Clements (Escort from Tain) (formerly 4800/35/ASN)</v>
      </c>
    </row>
    <row r="11" spans="1:13" x14ac:dyDescent="0.35">
      <c r="A11" s="19" t="s">
        <v>10</v>
      </c>
      <c r="B11" s="19" t="s">
        <v>670</v>
      </c>
      <c r="C11" s="19" t="s">
        <v>671</v>
      </c>
      <c r="D11" s="19" t="s">
        <v>672</v>
      </c>
      <c r="E11" s="47">
        <v>74191.199999999997</v>
      </c>
      <c r="F11" s="19" t="s">
        <v>673</v>
      </c>
      <c r="G11" s="48">
        <v>45017</v>
      </c>
      <c r="H11" s="48">
        <v>46507</v>
      </c>
      <c r="I11" s="19"/>
      <c r="J11" s="19">
        <v>0</v>
      </c>
      <c r="K11" s="19">
        <v>4</v>
      </c>
      <c r="L11" s="47">
        <v>296764.79999999999</v>
      </c>
      <c r="M11" s="18" t="str">
        <f t="shared" si="0"/>
        <v>HC/PTRANS/DPS2020-5100/01-Ardnamurchan HS &amp; Strontian PS frm Roshven, Glenuig, Acharacle, Salen</v>
      </c>
    </row>
    <row r="12" spans="1:13" x14ac:dyDescent="0.35">
      <c r="A12" s="19" t="s">
        <v>10</v>
      </c>
      <c r="B12" s="19" t="s">
        <v>674</v>
      </c>
      <c r="C12" s="19" t="s">
        <v>675</v>
      </c>
      <c r="D12" s="19" t="s">
        <v>676</v>
      </c>
      <c r="E12" s="47">
        <v>96795.5</v>
      </c>
      <c r="F12" s="19" t="s">
        <v>673</v>
      </c>
      <c r="G12" s="48">
        <v>45017</v>
      </c>
      <c r="H12" s="48">
        <v>46507</v>
      </c>
      <c r="I12" s="19"/>
      <c r="J12" s="19">
        <v>0</v>
      </c>
      <c r="K12" s="19">
        <v>4</v>
      </c>
      <c r="L12" s="47">
        <v>387182</v>
      </c>
      <c r="M12" s="18" t="str">
        <f t="shared" si="0"/>
        <v>HC/PTRANS/DPS2020-5100/03 F-Ardnamurchan HS (feeder) from Kilchoan, Glenborrodale</v>
      </c>
    </row>
    <row r="13" spans="1:13" x14ac:dyDescent="0.35">
      <c r="A13" s="19" t="s">
        <v>10</v>
      </c>
      <c r="B13" s="19" t="s">
        <v>677</v>
      </c>
      <c r="C13" s="19" t="s">
        <v>675</v>
      </c>
      <c r="D13" s="19" t="s">
        <v>676</v>
      </c>
      <c r="E13" s="47">
        <v>48007.3</v>
      </c>
      <c r="F13" s="19" t="s">
        <v>673</v>
      </c>
      <c r="G13" s="48">
        <v>45017</v>
      </c>
      <c r="H13" s="48">
        <v>46507</v>
      </c>
      <c r="I13" s="19"/>
      <c r="J13" s="19">
        <v>0</v>
      </c>
      <c r="K13" s="19">
        <v>4</v>
      </c>
      <c r="L13" s="47">
        <v>192029.2</v>
      </c>
      <c r="M13" s="18" t="str">
        <f t="shared" si="0"/>
        <v>HC/PTRANS/DPS2020-5100/03 M-T-Ardnamurchan HS (feeder) from Kilchoan, Glenborrodale</v>
      </c>
    </row>
    <row r="14" spans="1:13" x14ac:dyDescent="0.35">
      <c r="A14" s="19" t="s">
        <v>10</v>
      </c>
      <c r="B14" s="19" t="s">
        <v>679</v>
      </c>
      <c r="C14" s="19" t="s">
        <v>680</v>
      </c>
      <c r="D14" s="19" t="s">
        <v>681</v>
      </c>
      <c r="E14" s="47">
        <v>26121.200000000001</v>
      </c>
      <c r="F14" s="19" t="s">
        <v>673</v>
      </c>
      <c r="G14" s="48">
        <v>45017</v>
      </c>
      <c r="H14" s="48">
        <v>46507</v>
      </c>
      <c r="I14" s="19"/>
      <c r="J14" s="19">
        <v>0</v>
      </c>
      <c r="K14" s="19">
        <v>4</v>
      </c>
      <c r="L14" s="47">
        <v>104484.8</v>
      </c>
      <c r="M14" s="18" t="str">
        <f t="shared" si="0"/>
        <v>HC/PTRANS/DPS2020-5101/02-Acharacle Primary - Roshven, Langal</v>
      </c>
    </row>
    <row r="15" spans="1:13" x14ac:dyDescent="0.35">
      <c r="A15" s="19" t="s">
        <v>10</v>
      </c>
      <c r="B15" s="19" t="s">
        <v>682</v>
      </c>
      <c r="C15" s="19" t="s">
        <v>683</v>
      </c>
      <c r="D15" s="19" t="s">
        <v>681</v>
      </c>
      <c r="E15" s="47">
        <v>34967.599999999999</v>
      </c>
      <c r="F15" s="19" t="s">
        <v>673</v>
      </c>
      <c r="G15" s="48">
        <v>45017</v>
      </c>
      <c r="H15" s="48">
        <v>46507</v>
      </c>
      <c r="I15" s="19"/>
      <c r="J15" s="19">
        <v>0</v>
      </c>
      <c r="K15" s="19">
        <v>4</v>
      </c>
      <c r="L15" s="47">
        <v>139870.39999999999</v>
      </c>
      <c r="M15" s="18" t="str">
        <f t="shared" si="0"/>
        <v>HC/PTRANS/DPS2020-5101/03-Acharacle Primary from Newton, Ardtoe, Kerdra, Arivegaig</v>
      </c>
    </row>
    <row r="16" spans="1:13" x14ac:dyDescent="0.35">
      <c r="A16" s="19" t="s">
        <v>10</v>
      </c>
      <c r="B16" s="19" t="s">
        <v>684</v>
      </c>
      <c r="C16" s="19" t="s">
        <v>685</v>
      </c>
      <c r="D16" s="19" t="s">
        <v>686</v>
      </c>
      <c r="E16" s="47">
        <v>25650</v>
      </c>
      <c r="F16" s="19" t="s">
        <v>687</v>
      </c>
      <c r="G16" s="48">
        <v>44935</v>
      </c>
      <c r="H16" s="48">
        <v>46844</v>
      </c>
      <c r="I16" s="19"/>
      <c r="J16" s="19">
        <v>0</v>
      </c>
      <c r="K16" s="19">
        <v>5</v>
      </c>
      <c r="L16" s="47">
        <v>128250</v>
      </c>
      <c r="M16" s="18" t="str">
        <f t="shared" si="0"/>
        <v>HC/PTRANS/DPS2020-5101/05-Resipole and Shielfoot</v>
      </c>
    </row>
    <row r="17" spans="1:13" x14ac:dyDescent="0.35">
      <c r="A17" s="19" t="s">
        <v>10</v>
      </c>
      <c r="B17" s="19" t="s">
        <v>689</v>
      </c>
      <c r="C17" s="19" t="s">
        <v>690</v>
      </c>
      <c r="D17" s="19" t="s">
        <v>678</v>
      </c>
      <c r="E17" s="47">
        <v>42560</v>
      </c>
      <c r="F17" s="19" t="s">
        <v>691</v>
      </c>
      <c r="G17" s="48">
        <v>45166</v>
      </c>
      <c r="H17" s="48">
        <v>46844</v>
      </c>
      <c r="I17" s="19"/>
      <c r="J17" s="19">
        <v>0</v>
      </c>
      <c r="K17" s="19">
        <v>4</v>
      </c>
      <c r="L17" s="47">
        <v>170240</v>
      </c>
      <c r="M17" s="18" t="str">
        <f t="shared" si="0"/>
        <v>HC/PTRANS/DPS2020-5103/02-Drimnin to Lochaline to meet HS Bus (507), then Drimnin to Lochaline PS - Variation to accommodate pupil in Larachbeg</v>
      </c>
    </row>
    <row r="18" spans="1:13" x14ac:dyDescent="0.35">
      <c r="A18" s="19" t="s">
        <v>10</v>
      </c>
      <c r="B18" s="19" t="s">
        <v>692</v>
      </c>
      <c r="C18" s="19" t="s">
        <v>693</v>
      </c>
      <c r="D18" s="19" t="s">
        <v>694</v>
      </c>
      <c r="E18" s="47">
        <v>9975</v>
      </c>
      <c r="F18" s="19" t="s">
        <v>695</v>
      </c>
      <c r="G18" s="48">
        <v>44935</v>
      </c>
      <c r="H18" s="48">
        <v>45748</v>
      </c>
      <c r="I18" s="19"/>
      <c r="J18" s="19">
        <v>0</v>
      </c>
      <c r="K18" s="19">
        <v>2</v>
      </c>
      <c r="L18" s="47">
        <v>19950</v>
      </c>
      <c r="M18" s="18" t="str">
        <f t="shared" si="0"/>
        <v>HC/PTRANS/DPS2020-5200/02/ASN-North Ballachulish</v>
      </c>
    </row>
    <row r="19" spans="1:13" x14ac:dyDescent="0.35">
      <c r="A19" s="19" t="s">
        <v>10</v>
      </c>
      <c r="B19" s="19" t="s">
        <v>696</v>
      </c>
      <c r="C19" s="19" t="s">
        <v>697</v>
      </c>
      <c r="D19" s="19" t="s">
        <v>688</v>
      </c>
      <c r="E19" s="47">
        <v>10909.8</v>
      </c>
      <c r="F19" s="19" t="s">
        <v>695</v>
      </c>
      <c r="G19" s="48">
        <v>44935</v>
      </c>
      <c r="H19" s="48">
        <v>45748</v>
      </c>
      <c r="I19" s="19"/>
      <c r="J19" s="19">
        <v>0</v>
      </c>
      <c r="K19" s="19">
        <v>2</v>
      </c>
      <c r="L19" s="47">
        <v>21819.599999999999</v>
      </c>
      <c r="M19" s="18" t="str">
        <f t="shared" si="0"/>
        <v xml:space="preserve">HC/PTRANS/DPS2020-5201/01-Glenachulish &amp; Kentallen </v>
      </c>
    </row>
    <row r="20" spans="1:13" x14ac:dyDescent="0.35">
      <c r="A20" s="19" t="s">
        <v>10</v>
      </c>
      <c r="B20" s="19" t="s">
        <v>698</v>
      </c>
      <c r="C20" s="19" t="s">
        <v>699</v>
      </c>
      <c r="D20" s="19" t="s">
        <v>700</v>
      </c>
      <c r="E20" s="47">
        <v>53678.8</v>
      </c>
      <c r="F20" s="19" t="s">
        <v>673</v>
      </c>
      <c r="G20" s="48">
        <v>45017</v>
      </c>
      <c r="H20" s="48">
        <v>46507</v>
      </c>
      <c r="I20" s="19"/>
      <c r="J20" s="19">
        <v>0</v>
      </c>
      <c r="K20" s="19">
        <v>4</v>
      </c>
      <c r="L20" s="47">
        <v>214715.2</v>
      </c>
      <c r="M20" s="18" t="str">
        <f t="shared" si="0"/>
        <v>HC/PTRANS/DPS2020-5300/01 F-Lochaber HS from North Ballachulish</v>
      </c>
    </row>
    <row r="21" spans="1:13" x14ac:dyDescent="0.35">
      <c r="A21" s="19" t="s">
        <v>10</v>
      </c>
      <c r="B21" s="19" t="s">
        <v>701</v>
      </c>
      <c r="C21" s="19" t="s">
        <v>699</v>
      </c>
      <c r="D21" s="19" t="s">
        <v>700</v>
      </c>
      <c r="E21" s="47">
        <v>33506.5</v>
      </c>
      <c r="F21" s="19" t="s">
        <v>673</v>
      </c>
      <c r="G21" s="48">
        <v>45017</v>
      </c>
      <c r="H21" s="48">
        <v>46507</v>
      </c>
      <c r="I21" s="19"/>
      <c r="J21" s="19">
        <v>0</v>
      </c>
      <c r="K21" s="19">
        <v>4</v>
      </c>
      <c r="L21" s="47">
        <v>134026</v>
      </c>
      <c r="M21" s="18" t="str">
        <f t="shared" si="0"/>
        <v>HC/PTRANS/DPS2020-5300/01 M-T-Lochaber HS from North Ballachulish</v>
      </c>
    </row>
    <row r="22" spans="1:13" x14ac:dyDescent="0.35">
      <c r="A22" s="19" t="s">
        <v>10</v>
      </c>
      <c r="B22" s="19" t="s">
        <v>702</v>
      </c>
      <c r="C22" s="19" t="s">
        <v>703</v>
      </c>
      <c r="D22" s="19" t="s">
        <v>704</v>
      </c>
      <c r="E22" s="47">
        <v>36100</v>
      </c>
      <c r="F22" s="19" t="s">
        <v>705</v>
      </c>
      <c r="G22" s="48">
        <v>45139</v>
      </c>
      <c r="H22" s="48">
        <v>46844</v>
      </c>
      <c r="I22" s="19"/>
      <c r="J22" s="19">
        <v>0</v>
      </c>
      <c r="K22" s="19">
        <v>4</v>
      </c>
      <c r="L22" s="47">
        <v>144400</v>
      </c>
      <c r="M22" s="18" t="str">
        <f t="shared" si="0"/>
        <v xml:space="preserve">HC/PTRANS/DPS2020-5300/02/ASN-ASN transport for Robbie Fraser &amp; Ryan Grant, Invergarry to LHS </v>
      </c>
    </row>
    <row r="23" spans="1:13" x14ac:dyDescent="0.35">
      <c r="A23" s="19" t="s">
        <v>10</v>
      </c>
      <c r="B23" s="19" t="s">
        <v>706</v>
      </c>
      <c r="C23" s="19" t="s">
        <v>707</v>
      </c>
      <c r="D23" s="19" t="s">
        <v>708</v>
      </c>
      <c r="E23" s="47">
        <v>14440</v>
      </c>
      <c r="F23" s="19" t="s">
        <v>705</v>
      </c>
      <c r="G23" s="48">
        <v>44935</v>
      </c>
      <c r="H23" s="48">
        <v>46844</v>
      </c>
      <c r="I23" s="19"/>
      <c r="J23" s="19">
        <v>0</v>
      </c>
      <c r="K23" s="19">
        <v>5</v>
      </c>
      <c r="L23" s="47">
        <v>72200</v>
      </c>
      <c r="M23" s="18" t="str">
        <f t="shared" si="0"/>
        <v>HC/PTRANS/DPS2020-5300/05-Blarmafoldach</v>
      </c>
    </row>
    <row r="24" spans="1:13" x14ac:dyDescent="0.35">
      <c r="A24" s="19" t="s">
        <v>10</v>
      </c>
      <c r="B24" s="19" t="s">
        <v>709</v>
      </c>
      <c r="C24" s="19" t="s">
        <v>710</v>
      </c>
      <c r="D24" s="19" t="s">
        <v>708</v>
      </c>
      <c r="E24" s="47">
        <v>16150</v>
      </c>
      <c r="F24" s="19" t="s">
        <v>705</v>
      </c>
      <c r="G24" s="48">
        <v>44935</v>
      </c>
      <c r="H24" s="48">
        <v>46844</v>
      </c>
      <c r="I24" s="19"/>
      <c r="J24" s="19">
        <v>0</v>
      </c>
      <c r="K24" s="19">
        <v>5</v>
      </c>
      <c r="L24" s="47">
        <v>80750</v>
      </c>
      <c r="M24" s="18" t="str">
        <f t="shared" si="0"/>
        <v>HC/PTRANS/DPS2020-5300/12/ASN-Lochaber HS covering the Fort William area</v>
      </c>
    </row>
    <row r="25" spans="1:13" x14ac:dyDescent="0.35">
      <c r="A25" s="19" t="s">
        <v>10</v>
      </c>
      <c r="B25" s="19" t="s">
        <v>711</v>
      </c>
      <c r="C25" s="19" t="s">
        <v>712</v>
      </c>
      <c r="D25" s="19" t="s">
        <v>708</v>
      </c>
      <c r="E25" s="47">
        <v>2850</v>
      </c>
      <c r="F25" s="19" t="s">
        <v>705</v>
      </c>
      <c r="G25" s="48">
        <v>44935</v>
      </c>
      <c r="H25" s="48">
        <v>46844</v>
      </c>
      <c r="I25" s="19"/>
      <c r="J25" s="19">
        <v>0</v>
      </c>
      <c r="K25" s="19">
        <v>5</v>
      </c>
      <c r="L25" s="47">
        <v>14250</v>
      </c>
      <c r="M25" s="18" t="str">
        <f t="shared" si="0"/>
        <v>HC/PTRANS/DPS2020-5300/15/ASN-Caol</v>
      </c>
    </row>
    <row r="26" spans="1:13" x14ac:dyDescent="0.35">
      <c r="A26" s="19" t="s">
        <v>10</v>
      </c>
      <c r="B26" s="19" t="s">
        <v>713</v>
      </c>
      <c r="C26" s="19" t="s">
        <v>714</v>
      </c>
      <c r="D26" s="19" t="s">
        <v>715</v>
      </c>
      <c r="E26" s="47">
        <v>14250</v>
      </c>
      <c r="F26" s="19" t="s">
        <v>705</v>
      </c>
      <c r="G26" s="48">
        <v>44935</v>
      </c>
      <c r="H26" s="48">
        <v>46844</v>
      </c>
      <c r="I26" s="19"/>
      <c r="J26" s="19">
        <v>0</v>
      </c>
      <c r="K26" s="19">
        <v>5</v>
      </c>
      <c r="L26" s="47">
        <v>71250</v>
      </c>
      <c r="M26" s="18" t="str">
        <f t="shared" si="0"/>
        <v>HC/PTRANS/DPS2020-5301/01-Gairlochy, Muirshearlich</v>
      </c>
    </row>
    <row r="27" spans="1:13" x14ac:dyDescent="0.35">
      <c r="A27" s="19" t="s">
        <v>10</v>
      </c>
      <c r="B27" s="19" t="s">
        <v>716</v>
      </c>
      <c r="C27" s="19" t="s">
        <v>717</v>
      </c>
      <c r="D27" s="19" t="s">
        <v>718</v>
      </c>
      <c r="E27" s="47">
        <v>46312.5</v>
      </c>
      <c r="F27" s="19" t="s">
        <v>705</v>
      </c>
      <c r="G27" s="48">
        <v>45033</v>
      </c>
      <c r="H27" s="48">
        <v>46844</v>
      </c>
      <c r="I27" s="19"/>
      <c r="J27" s="19">
        <v>0</v>
      </c>
      <c r="K27" s="19">
        <v>4</v>
      </c>
      <c r="L27" s="47">
        <v>185250</v>
      </c>
      <c r="M27" s="18" t="str">
        <f t="shared" si="0"/>
        <v>HC/PTRANS/DPS2020-5301/02/ASN-Glenfinnan &amp; Fassfern</v>
      </c>
    </row>
    <row r="28" spans="1:13" x14ac:dyDescent="0.35">
      <c r="A28" s="19" t="s">
        <v>10</v>
      </c>
      <c r="B28" s="19" t="s">
        <v>719</v>
      </c>
      <c r="C28" s="19" t="s">
        <v>720</v>
      </c>
      <c r="D28" s="19" t="s">
        <v>721</v>
      </c>
      <c r="E28" s="47">
        <v>11020</v>
      </c>
      <c r="F28" s="19" t="s">
        <v>705</v>
      </c>
      <c r="G28" s="48">
        <v>44958</v>
      </c>
      <c r="H28" s="48">
        <v>46844</v>
      </c>
      <c r="I28" s="19"/>
      <c r="J28" s="19">
        <v>0</v>
      </c>
      <c r="K28" s="19">
        <v>5</v>
      </c>
      <c r="L28" s="47">
        <v>55100</v>
      </c>
      <c r="M28" s="18" t="str">
        <f t="shared" si="0"/>
        <v>HC/PTRANS/DPS2020-5302/01/ASN-Fort William to St Columbas PS</v>
      </c>
    </row>
    <row r="29" spans="1:13" x14ac:dyDescent="0.35">
      <c r="A29" s="19" t="s">
        <v>10</v>
      </c>
      <c r="B29" s="19" t="s">
        <v>722</v>
      </c>
      <c r="C29" s="19" t="s">
        <v>723</v>
      </c>
      <c r="D29" s="19" t="s">
        <v>724</v>
      </c>
      <c r="E29" s="47">
        <v>27170</v>
      </c>
      <c r="F29" s="19" t="s">
        <v>664</v>
      </c>
      <c r="G29" s="48">
        <v>44935</v>
      </c>
      <c r="H29" s="48">
        <v>46844</v>
      </c>
      <c r="I29" s="19"/>
      <c r="J29" s="19">
        <v>0</v>
      </c>
      <c r="K29" s="19">
        <v>5</v>
      </c>
      <c r="L29" s="47">
        <v>135850</v>
      </c>
      <c r="M29" s="18" t="str">
        <f t="shared" si="0"/>
        <v>HC/PTRANS/DPS2020-5305/01-Balmaglaster, South Laggan</v>
      </c>
    </row>
    <row r="30" spans="1:13" x14ac:dyDescent="0.35">
      <c r="A30" s="19" t="s">
        <v>10</v>
      </c>
      <c r="B30" s="19" t="s">
        <v>725</v>
      </c>
      <c r="C30" s="19" t="s">
        <v>726</v>
      </c>
      <c r="D30" s="19" t="s">
        <v>727</v>
      </c>
      <c r="E30" s="47">
        <v>21280</v>
      </c>
      <c r="F30" s="19" t="s">
        <v>664</v>
      </c>
      <c r="G30" s="48">
        <v>44935</v>
      </c>
      <c r="H30" s="48">
        <v>46844</v>
      </c>
      <c r="I30" s="19"/>
      <c r="J30" s="19">
        <v>0</v>
      </c>
      <c r="K30" s="19">
        <v>5</v>
      </c>
      <c r="L30" s="47">
        <v>106400</v>
      </c>
      <c r="M30" s="18" t="str">
        <f t="shared" si="0"/>
        <v>HC/PTRANS/DPS2020-5305/02-Tornacarry to Invergarry to meet Academy bus, then Ardochy (Loch Garry) to Invergarry PS.</v>
      </c>
    </row>
    <row r="31" spans="1:13" x14ac:dyDescent="0.35">
      <c r="A31" s="19" t="s">
        <v>10</v>
      </c>
      <c r="B31" s="19" t="s">
        <v>728</v>
      </c>
      <c r="C31" s="19" t="s">
        <v>729</v>
      </c>
      <c r="D31" s="19" t="s">
        <v>730</v>
      </c>
      <c r="E31" s="47">
        <v>51273.4</v>
      </c>
      <c r="F31" s="19" t="s">
        <v>660</v>
      </c>
      <c r="G31" s="48">
        <v>44935</v>
      </c>
      <c r="H31" s="48">
        <v>48670</v>
      </c>
      <c r="I31" s="19"/>
      <c r="J31" s="19">
        <v>0</v>
      </c>
      <c r="K31" s="19">
        <v>10</v>
      </c>
      <c r="L31" s="47">
        <v>512734</v>
      </c>
      <c r="M31" s="18" t="str">
        <f t="shared" si="0"/>
        <v>HC/PTRANS/DPS2020-5309/01-Clunes, Gairlochy, Letterfinlay, Stronaba</v>
      </c>
    </row>
    <row r="32" spans="1:13" x14ac:dyDescent="0.35">
      <c r="A32" s="19" t="s">
        <v>10</v>
      </c>
      <c r="B32" s="19" t="s">
        <v>731</v>
      </c>
      <c r="C32" s="19" t="s">
        <v>732</v>
      </c>
      <c r="D32" s="19" t="s">
        <v>704</v>
      </c>
      <c r="E32" s="47">
        <v>12319.6</v>
      </c>
      <c r="F32" s="19" t="s">
        <v>705</v>
      </c>
      <c r="G32" s="48">
        <v>44935</v>
      </c>
      <c r="H32" s="48">
        <v>46844</v>
      </c>
      <c r="I32" s="19"/>
      <c r="J32" s="19">
        <v>0</v>
      </c>
      <c r="K32" s="19">
        <v>5</v>
      </c>
      <c r="L32" s="47">
        <v>61598</v>
      </c>
      <c r="M32" s="18" t="str">
        <f t="shared" si="0"/>
        <v>HC/PTRANS/DPS2020-5309/03-RSA Issue Killiechonate to Spean Bridge to meet HS bus (510 [A])</v>
      </c>
    </row>
    <row r="33" spans="1:13" x14ac:dyDescent="0.35">
      <c r="A33" s="19" t="s">
        <v>10</v>
      </c>
      <c r="B33" s="19" t="s">
        <v>733</v>
      </c>
      <c r="C33" s="19" t="s">
        <v>734</v>
      </c>
      <c r="D33" s="19" t="s">
        <v>735</v>
      </c>
      <c r="E33" s="47">
        <v>29925</v>
      </c>
      <c r="F33" s="19" t="s">
        <v>705</v>
      </c>
      <c r="G33" s="48">
        <v>44562</v>
      </c>
      <c r="H33" s="48">
        <v>46113</v>
      </c>
      <c r="I33" s="19"/>
      <c r="J33" s="19">
        <v>0</v>
      </c>
      <c r="K33" s="19">
        <v>4</v>
      </c>
      <c r="L33" s="47">
        <v>119700</v>
      </c>
      <c r="M33" s="18" t="str">
        <f t="shared" si="0"/>
        <v>HC/PTRANS/DPS2020-5309/04-[A} Lochaber HS fdr from Kilmonivaig, Highbridge to meet Lochaber HS bus [B] Spean Bridge PS frm Achindaul, Kilmonivaig, Spean Park</v>
      </c>
    </row>
    <row r="34" spans="1:13" x14ac:dyDescent="0.35">
      <c r="A34" s="19" t="s">
        <v>10</v>
      </c>
      <c r="B34" s="19" t="s">
        <v>736</v>
      </c>
      <c r="C34" s="19" t="s">
        <v>737</v>
      </c>
      <c r="D34" s="19" t="s">
        <v>730</v>
      </c>
      <c r="E34" s="47">
        <v>44650</v>
      </c>
      <c r="F34" s="19" t="s">
        <v>673</v>
      </c>
      <c r="G34" s="48">
        <v>45017</v>
      </c>
      <c r="H34" s="48">
        <v>46507</v>
      </c>
      <c r="I34" s="19"/>
      <c r="J34" s="19">
        <v>0</v>
      </c>
      <c r="K34" s="19">
        <v>4</v>
      </c>
      <c r="L34" s="47">
        <v>178600</v>
      </c>
      <c r="M34" s="18" t="str">
        <f t="shared" si="0"/>
        <v>HC/PTRANS/DPS2020-5309/05-Spean Bridge PS from Roybridge Square, Inverroy</v>
      </c>
    </row>
    <row r="35" spans="1:13" x14ac:dyDescent="0.35">
      <c r="A35" s="19" t="s">
        <v>10</v>
      </c>
      <c r="B35" s="19" t="s">
        <v>738</v>
      </c>
      <c r="C35" s="19" t="s">
        <v>739</v>
      </c>
      <c r="D35" s="19" t="s">
        <v>740</v>
      </c>
      <c r="E35" s="47">
        <v>45885</v>
      </c>
      <c r="F35" s="19" t="s">
        <v>705</v>
      </c>
      <c r="G35" s="48">
        <v>44562</v>
      </c>
      <c r="H35" s="48">
        <v>46113</v>
      </c>
      <c r="I35" s="19"/>
      <c r="J35" s="19">
        <v>0</v>
      </c>
      <c r="K35" s="19">
        <v>4</v>
      </c>
      <c r="L35" s="47">
        <v>183540</v>
      </c>
      <c r="M35" s="18" t="str">
        <f t="shared" si="0"/>
        <v>HC/PTRANS/DPS2020-5309/06-LHS/Spean Bridge (fdr)</v>
      </c>
    </row>
    <row r="36" spans="1:13" x14ac:dyDescent="0.35">
      <c r="A36" s="19" t="s">
        <v>10</v>
      </c>
      <c r="B36" s="19" t="s">
        <v>741</v>
      </c>
      <c r="C36" s="19" t="s">
        <v>742</v>
      </c>
      <c r="D36" s="19" t="s">
        <v>743</v>
      </c>
      <c r="E36" s="47">
        <v>18112.7</v>
      </c>
      <c r="F36" s="19" t="s">
        <v>673</v>
      </c>
      <c r="G36" s="48">
        <v>45017</v>
      </c>
      <c r="H36" s="48">
        <v>46507</v>
      </c>
      <c r="I36" s="19"/>
      <c r="J36" s="19">
        <v>0</v>
      </c>
      <c r="K36" s="19">
        <v>4</v>
      </c>
      <c r="L36" s="47">
        <v>72450.8</v>
      </c>
      <c r="M36" s="18" t="str">
        <f t="shared" si="0"/>
        <v>HC/PTRANS/DPS2020-5310/01-St Brides PS from Cuilcheanna R/E, Inchree,  Bunree, Onich</v>
      </c>
    </row>
    <row r="37" spans="1:13" x14ac:dyDescent="0.35">
      <c r="A37" s="19" t="s">
        <v>10</v>
      </c>
      <c r="B37" s="19" t="s">
        <v>744</v>
      </c>
      <c r="C37" s="19" t="s">
        <v>745</v>
      </c>
      <c r="D37" s="19" t="s">
        <v>746</v>
      </c>
      <c r="E37" s="47">
        <v>47500</v>
      </c>
      <c r="F37" s="19" t="s">
        <v>705</v>
      </c>
      <c r="G37" s="48">
        <v>44935</v>
      </c>
      <c r="H37" s="48">
        <v>46844</v>
      </c>
      <c r="I37" s="19"/>
      <c r="J37" s="19">
        <v>0</v>
      </c>
      <c r="K37" s="19">
        <v>5</v>
      </c>
      <c r="L37" s="47">
        <v>237500</v>
      </c>
      <c r="M37" s="18" t="str">
        <f t="shared" si="0"/>
        <v>HC/PTRANS/DPS2020-5312/01G-Murlaggan, Roy Bridge, Spean Bridge</v>
      </c>
    </row>
    <row r="38" spans="1:13" x14ac:dyDescent="0.35">
      <c r="A38" s="19" t="s">
        <v>10</v>
      </c>
      <c r="B38" s="19" t="s">
        <v>747</v>
      </c>
      <c r="C38" s="19" t="s">
        <v>748</v>
      </c>
      <c r="D38" s="19" t="s">
        <v>749</v>
      </c>
      <c r="E38" s="47">
        <v>7600</v>
      </c>
      <c r="F38" s="19" t="s">
        <v>705</v>
      </c>
      <c r="G38" s="48">
        <v>44562</v>
      </c>
      <c r="H38" s="48">
        <v>47118</v>
      </c>
      <c r="I38" s="19"/>
      <c r="J38" s="19">
        <v>0</v>
      </c>
      <c r="K38" s="19">
        <v>6</v>
      </c>
      <c r="L38" s="47">
        <v>45600</v>
      </c>
      <c r="M38" s="18" t="str">
        <f t="shared" si="0"/>
        <v>HC/PTRANS/DPS2020-5313/01-Colston Children - Drumarben Area</v>
      </c>
    </row>
    <row r="39" spans="1:13" x14ac:dyDescent="0.35">
      <c r="A39" s="19" t="s">
        <v>10</v>
      </c>
      <c r="B39" s="19" t="s">
        <v>750</v>
      </c>
      <c r="C39" s="19" t="s">
        <v>751</v>
      </c>
      <c r="D39" s="19" t="s">
        <v>752</v>
      </c>
      <c r="E39" s="47">
        <v>58672.32</v>
      </c>
      <c r="F39" s="19" t="s">
        <v>753</v>
      </c>
      <c r="G39" s="48">
        <v>45017</v>
      </c>
      <c r="H39" s="48">
        <v>46477</v>
      </c>
      <c r="I39" s="19"/>
      <c r="J39" s="19">
        <v>0</v>
      </c>
      <c r="K39" s="19">
        <v>1</v>
      </c>
      <c r="L39" s="47">
        <v>58672.32</v>
      </c>
      <c r="M39" s="18" t="str">
        <f t="shared" si="0"/>
        <v>HC/PTRANS/DPS2020-5400/F04-Mallaig HS - Ferry Small Isles</v>
      </c>
    </row>
    <row r="40" spans="1:13" x14ac:dyDescent="0.35">
      <c r="A40" s="19" t="s">
        <v>10</v>
      </c>
      <c r="B40" s="19" t="s">
        <v>754</v>
      </c>
      <c r="C40" s="19" t="s">
        <v>755</v>
      </c>
      <c r="D40" s="19" t="s">
        <v>756</v>
      </c>
      <c r="E40" s="47">
        <v>11780</v>
      </c>
      <c r="F40" s="19" t="s">
        <v>757</v>
      </c>
      <c r="G40" s="48">
        <v>44935</v>
      </c>
      <c r="H40" s="48">
        <v>46844</v>
      </c>
      <c r="I40" s="19"/>
      <c r="J40" s="19">
        <v>0</v>
      </c>
      <c r="K40" s="19">
        <v>5</v>
      </c>
      <c r="L40" s="47">
        <v>58900</v>
      </c>
      <c r="M40" s="18" t="str">
        <f t="shared" si="0"/>
        <v xml:space="preserve">HC/PTRANS/DPS2020-5401/02-Back of Keppoch/Bunacaimbe </v>
      </c>
    </row>
    <row r="41" spans="1:13" x14ac:dyDescent="0.35">
      <c r="A41" s="19" t="s">
        <v>10</v>
      </c>
      <c r="B41" s="19" t="s">
        <v>758</v>
      </c>
      <c r="C41" s="19" t="s">
        <v>759</v>
      </c>
      <c r="D41" s="19" t="s">
        <v>760</v>
      </c>
      <c r="E41" s="47">
        <v>12350</v>
      </c>
      <c r="F41" s="19" t="s">
        <v>757</v>
      </c>
      <c r="G41" s="48">
        <v>44935</v>
      </c>
      <c r="H41" s="48">
        <v>46844</v>
      </c>
      <c r="I41" s="19"/>
      <c r="J41" s="19">
        <v>0</v>
      </c>
      <c r="K41" s="19">
        <v>5</v>
      </c>
      <c r="L41" s="47">
        <v>61750</v>
      </c>
      <c r="M41" s="18" t="str">
        <f t="shared" si="0"/>
        <v>HC/PTRANS/DPS2020-5405/01-Bracora, Morar to meet High School bus, then Glennancross, Rhubana, Morar</v>
      </c>
    </row>
    <row r="42" spans="1:13" x14ac:dyDescent="0.35">
      <c r="A42" s="19" t="s">
        <v>10</v>
      </c>
      <c r="B42" s="19" t="s">
        <v>761</v>
      </c>
      <c r="C42" s="19" t="s">
        <v>762</v>
      </c>
      <c r="D42" s="19" t="s">
        <v>763</v>
      </c>
      <c r="E42" s="47">
        <v>9880</v>
      </c>
      <c r="F42" s="19" t="s">
        <v>757</v>
      </c>
      <c r="G42" s="48">
        <v>44935</v>
      </c>
      <c r="H42" s="48">
        <v>46844</v>
      </c>
      <c r="I42" s="19"/>
      <c r="J42" s="19">
        <v>0</v>
      </c>
      <c r="K42" s="19">
        <v>5</v>
      </c>
      <c r="L42" s="47">
        <v>49400</v>
      </c>
      <c r="M42" s="18" t="str">
        <f t="shared" si="0"/>
        <v>HC/PTRANS/DPS2020-5406/01-(PM Only): Bracora, Morar</v>
      </c>
    </row>
    <row r="43" spans="1:13" x14ac:dyDescent="0.35">
      <c r="A43" s="19" t="s">
        <v>10</v>
      </c>
      <c r="B43" s="19" t="s">
        <v>764</v>
      </c>
      <c r="C43" s="19" t="s">
        <v>765</v>
      </c>
      <c r="D43" s="19" t="s">
        <v>766</v>
      </c>
      <c r="E43" s="47">
        <v>3420</v>
      </c>
      <c r="F43" s="19" t="s">
        <v>767</v>
      </c>
      <c r="G43" s="48">
        <v>42736</v>
      </c>
      <c r="H43" s="48">
        <v>47847</v>
      </c>
      <c r="I43" s="19"/>
      <c r="J43" s="19">
        <v>0</v>
      </c>
      <c r="K43" s="19">
        <v>13</v>
      </c>
      <c r="L43" s="47">
        <v>44460</v>
      </c>
      <c r="M43" s="18" t="str">
        <f t="shared" si="0"/>
        <v>HC/PTRANS/DPS2020-6000/RAAS-Portree HS Fdr Ferry from Raasay</v>
      </c>
    </row>
    <row r="44" spans="1:13" x14ac:dyDescent="0.35">
      <c r="A44" s="19" t="s">
        <v>10</v>
      </c>
      <c r="B44" s="19" t="s">
        <v>768</v>
      </c>
      <c r="C44" s="19" t="s">
        <v>769</v>
      </c>
      <c r="D44" s="19" t="s">
        <v>770</v>
      </c>
      <c r="E44" s="47">
        <v>33250</v>
      </c>
      <c r="F44" s="19" t="s">
        <v>771</v>
      </c>
      <c r="G44" s="48">
        <v>44935</v>
      </c>
      <c r="H44" s="48">
        <v>46844</v>
      </c>
      <c r="I44" s="19"/>
      <c r="J44" s="19">
        <v>0</v>
      </c>
      <c r="K44" s="19">
        <v>5</v>
      </c>
      <c r="L44" s="47">
        <v>166250</v>
      </c>
      <c r="M44" s="18" t="str">
        <f t="shared" si="0"/>
        <v>HC/PTRANS/DPS2020-6100/01/ASN-Edinbane</v>
      </c>
    </row>
    <row r="45" spans="1:13" x14ac:dyDescent="0.35">
      <c r="A45" s="19" t="s">
        <v>10</v>
      </c>
      <c r="B45" s="19" t="s">
        <v>772</v>
      </c>
      <c r="C45" s="19" t="s">
        <v>773</v>
      </c>
      <c r="D45" s="19" t="s">
        <v>770</v>
      </c>
      <c r="E45" s="47">
        <v>224960</v>
      </c>
      <c r="F45" s="19" t="s">
        <v>628</v>
      </c>
      <c r="G45" s="48">
        <v>45153</v>
      </c>
      <c r="H45" s="48">
        <v>46873</v>
      </c>
      <c r="I45" s="19"/>
      <c r="J45" s="19">
        <v>0</v>
      </c>
      <c r="K45" s="19">
        <v>4</v>
      </c>
      <c r="L45" s="47">
        <f>SUM(E45*J45)+SUM(E45*K45)</f>
        <v>899840</v>
      </c>
      <c r="M45" s="18" t="str">
        <f t="shared" si="0"/>
        <v>HC/PTRANS/DPS2020-6100/02-Portree HS &amp; PS from Peinchorrans and Braes</v>
      </c>
    </row>
    <row r="46" spans="1:13" x14ac:dyDescent="0.35">
      <c r="A46" s="19" t="s">
        <v>10</v>
      </c>
      <c r="B46" s="19" t="s">
        <v>774</v>
      </c>
      <c r="C46" s="19" t="s">
        <v>775</v>
      </c>
      <c r="D46" s="19" t="s">
        <v>770</v>
      </c>
      <c r="E46" s="47">
        <v>55100</v>
      </c>
      <c r="F46" s="19" t="s">
        <v>776</v>
      </c>
      <c r="G46" s="48">
        <v>44652</v>
      </c>
      <c r="H46" s="48">
        <v>46752</v>
      </c>
      <c r="I46" s="19"/>
      <c r="J46" s="19">
        <v>0</v>
      </c>
      <c r="K46" s="19">
        <v>5</v>
      </c>
      <c r="L46" s="47">
        <v>275500</v>
      </c>
      <c r="M46" s="18" t="str">
        <f t="shared" si="0"/>
        <v>HC/PTRANS/DPS2020-6100/08-Portree HS Dunvegan via Sligachan</v>
      </c>
    </row>
    <row r="47" spans="1:13" x14ac:dyDescent="0.35">
      <c r="A47" s="19" t="s">
        <v>10</v>
      </c>
      <c r="B47" s="19" t="s">
        <v>777</v>
      </c>
      <c r="C47" s="19" t="s">
        <v>778</v>
      </c>
      <c r="D47" s="19" t="s">
        <v>770</v>
      </c>
      <c r="E47" s="47">
        <v>42750</v>
      </c>
      <c r="F47" s="19" t="s">
        <v>771</v>
      </c>
      <c r="G47" s="48">
        <v>44935</v>
      </c>
      <c r="H47" s="48">
        <v>46844</v>
      </c>
      <c r="I47" s="19"/>
      <c r="J47" s="19">
        <v>0</v>
      </c>
      <c r="K47" s="19">
        <v>5</v>
      </c>
      <c r="L47" s="47">
        <v>213750</v>
      </c>
      <c r="M47" s="18" t="str">
        <f t="shared" si="0"/>
        <v>HC/PTRANS/DPS2020-6100/09-Glenmore &amp; Woodend</v>
      </c>
    </row>
    <row r="48" spans="1:13" x14ac:dyDescent="0.35">
      <c r="A48" s="19" t="s">
        <v>10</v>
      </c>
      <c r="B48" s="19" t="s">
        <v>779</v>
      </c>
      <c r="C48" s="19" t="s">
        <v>780</v>
      </c>
      <c r="D48" s="19" t="s">
        <v>770</v>
      </c>
      <c r="E48" s="47">
        <v>26220</v>
      </c>
      <c r="F48" s="19" t="s">
        <v>771</v>
      </c>
      <c r="G48" s="48">
        <v>44935</v>
      </c>
      <c r="H48" s="48">
        <v>46844</v>
      </c>
      <c r="I48" s="19"/>
      <c r="J48" s="19">
        <v>0</v>
      </c>
      <c r="K48" s="19">
        <v>5</v>
      </c>
      <c r="L48" s="47">
        <v>131100</v>
      </c>
      <c r="M48" s="18" t="str">
        <f t="shared" si="0"/>
        <v>HC/PTRANS/DPS2020-6100/11/ASN-Swordale</v>
      </c>
    </row>
    <row r="49" spans="1:13" x14ac:dyDescent="0.35">
      <c r="A49" s="19" t="s">
        <v>10</v>
      </c>
      <c r="B49" s="19" t="s">
        <v>781</v>
      </c>
      <c r="C49" s="19" t="s">
        <v>782</v>
      </c>
      <c r="D49" s="19" t="s">
        <v>783</v>
      </c>
      <c r="E49" s="47">
        <v>32110</v>
      </c>
      <c r="F49" s="19" t="s">
        <v>771</v>
      </c>
      <c r="G49" s="48">
        <v>45017</v>
      </c>
      <c r="H49" s="48">
        <v>46844</v>
      </c>
      <c r="I49" s="19"/>
      <c r="J49" s="19">
        <v>0</v>
      </c>
      <c r="K49" s="19">
        <v>5</v>
      </c>
      <c r="L49" s="47">
        <v>160550</v>
      </c>
      <c r="M49" s="18" t="str">
        <f t="shared" si="0"/>
        <v>HC/PTRANS/DPS2020-6100/14-Claigan to Dunvegan to meet bus to Portree, then Halistra and Fairy Bridge to Dunvegan Primary</v>
      </c>
    </row>
    <row r="50" spans="1:13" x14ac:dyDescent="0.35">
      <c r="A50" s="19" t="s">
        <v>10</v>
      </c>
      <c r="B50" s="19" t="s">
        <v>784</v>
      </c>
      <c r="C50" s="19" t="s">
        <v>785</v>
      </c>
      <c r="D50" s="19" t="s">
        <v>770</v>
      </c>
      <c r="E50" s="47">
        <v>5510</v>
      </c>
      <c r="F50" s="19" t="s">
        <v>771</v>
      </c>
      <c r="G50" s="48">
        <v>44935</v>
      </c>
      <c r="H50" s="48">
        <v>46844</v>
      </c>
      <c r="I50" s="19"/>
      <c r="J50" s="19">
        <v>0</v>
      </c>
      <c r="K50" s="19">
        <v>5</v>
      </c>
      <c r="L50" s="47">
        <v>27550</v>
      </c>
      <c r="M50" s="18" t="str">
        <f t="shared" si="0"/>
        <v xml:space="preserve">HC/PTRANS/DPS2020-6100/16/ASN-Scalpay Place, Portree </v>
      </c>
    </row>
    <row r="51" spans="1:13" x14ac:dyDescent="0.35">
      <c r="A51" s="19" t="s">
        <v>10</v>
      </c>
      <c r="B51" s="19" t="s">
        <v>786</v>
      </c>
      <c r="C51" s="19" t="s">
        <v>787</v>
      </c>
      <c r="D51" s="19" t="s">
        <v>770</v>
      </c>
      <c r="E51" s="47">
        <v>39900</v>
      </c>
      <c r="F51" s="19" t="s">
        <v>771</v>
      </c>
      <c r="G51" s="48">
        <v>44789</v>
      </c>
      <c r="H51" s="48">
        <v>46598</v>
      </c>
      <c r="I51" s="19"/>
      <c r="J51" s="19">
        <v>0</v>
      </c>
      <c r="K51" s="19">
        <v>4</v>
      </c>
      <c r="L51" s="47">
        <v>159600</v>
      </c>
      <c r="M51" s="18" t="str">
        <f t="shared" si="0"/>
        <v>HC/PTRANS/DPS2020-6100/18/ASN-Tarskavaig - Rassaay ferry - Portree high</v>
      </c>
    </row>
    <row r="52" spans="1:13" x14ac:dyDescent="0.35">
      <c r="A52" s="19" t="s">
        <v>10</v>
      </c>
      <c r="B52" s="19" t="s">
        <v>788</v>
      </c>
      <c r="C52" s="19" t="s">
        <v>789</v>
      </c>
      <c r="D52" s="19" t="s">
        <v>770</v>
      </c>
      <c r="E52" s="47">
        <v>13300</v>
      </c>
      <c r="F52" s="19" t="s">
        <v>771</v>
      </c>
      <c r="G52" s="48">
        <v>44826</v>
      </c>
      <c r="H52" s="48">
        <v>46022</v>
      </c>
      <c r="I52" s="19"/>
      <c r="J52" s="19">
        <v>0</v>
      </c>
      <c r="K52" s="19">
        <v>3</v>
      </c>
      <c r="L52" s="47">
        <v>39900</v>
      </c>
      <c r="M52" s="18" t="str">
        <f t="shared" si="0"/>
        <v>HC/PTRANS/DPS2020-6100/19/ASN-Portree High for Ian McKenzie</v>
      </c>
    </row>
    <row r="53" spans="1:13" x14ac:dyDescent="0.35">
      <c r="A53" s="19" t="s">
        <v>10</v>
      </c>
      <c r="B53" s="19" t="s">
        <v>790</v>
      </c>
      <c r="C53" s="19" t="s">
        <v>791</v>
      </c>
      <c r="D53" s="19" t="s">
        <v>792</v>
      </c>
      <c r="E53" s="47">
        <v>83628.5</v>
      </c>
      <c r="F53" s="19" t="s">
        <v>793</v>
      </c>
      <c r="G53" s="48">
        <v>45153</v>
      </c>
      <c r="H53" s="48">
        <v>48334</v>
      </c>
      <c r="I53" s="19"/>
      <c r="J53" s="19">
        <v>0</v>
      </c>
      <c r="K53" s="19">
        <v>8</v>
      </c>
      <c r="L53" s="47">
        <v>669028</v>
      </c>
      <c r="M53" s="18" t="str">
        <f t="shared" si="0"/>
        <v xml:space="preserve">HC/PTRANS/DPS2020-6102/01-Broadford PS frm Breakish, Ashaig. </v>
      </c>
    </row>
    <row r="54" spans="1:13" x14ac:dyDescent="0.35">
      <c r="A54" s="19" t="s">
        <v>10</v>
      </c>
      <c r="B54" s="19" t="s">
        <v>794</v>
      </c>
      <c r="C54" s="19" t="s">
        <v>795</v>
      </c>
      <c r="D54" s="19" t="s">
        <v>796</v>
      </c>
      <c r="E54" s="47">
        <v>33250</v>
      </c>
      <c r="F54" s="19" t="s">
        <v>771</v>
      </c>
      <c r="G54" s="48">
        <v>44935</v>
      </c>
      <c r="H54" s="48">
        <v>46844</v>
      </c>
      <c r="I54" s="19"/>
      <c r="J54" s="19">
        <v>0</v>
      </c>
      <c r="K54" s="19">
        <v>5</v>
      </c>
      <c r="L54" s="47">
        <v>166250</v>
      </c>
      <c r="M54" s="18" t="str">
        <f t="shared" si="0"/>
        <v>HC/PTRANS/DPS2020-6102/04-Heaste to Broadford to meet bus to Portree HS (600[C]), then Heaste to Broadford Primary</v>
      </c>
    </row>
    <row r="55" spans="1:13" x14ac:dyDescent="0.35">
      <c r="A55" s="19" t="s">
        <v>10</v>
      </c>
      <c r="B55" s="19" t="s">
        <v>797</v>
      </c>
      <c r="C55" s="19" t="s">
        <v>798</v>
      </c>
      <c r="D55" s="19" t="s">
        <v>799</v>
      </c>
      <c r="E55" s="47">
        <v>26600</v>
      </c>
      <c r="F55" s="19" t="s">
        <v>800</v>
      </c>
      <c r="G55" s="48">
        <v>44935</v>
      </c>
      <c r="H55" s="48">
        <v>45748</v>
      </c>
      <c r="I55" s="19"/>
      <c r="J55" s="19">
        <v>0</v>
      </c>
      <c r="K55" s="19">
        <v>2</v>
      </c>
      <c r="L55" s="47">
        <v>53200</v>
      </c>
      <c r="M55" s="18" t="str">
        <f t="shared" si="0"/>
        <v>HC/PTRANS/DPS2020-6102/07-Luib</v>
      </c>
    </row>
    <row r="56" spans="1:13" x14ac:dyDescent="0.35">
      <c r="A56" s="19" t="s">
        <v>10</v>
      </c>
      <c r="B56" s="19" t="s">
        <v>801</v>
      </c>
      <c r="C56" s="19" t="s">
        <v>802</v>
      </c>
      <c r="D56" s="19" t="s">
        <v>803</v>
      </c>
      <c r="E56" s="47">
        <v>57000</v>
      </c>
      <c r="F56" s="19" t="s">
        <v>771</v>
      </c>
      <c r="G56" s="48">
        <v>45153</v>
      </c>
      <c r="H56" s="48">
        <v>46844</v>
      </c>
      <c r="I56" s="19"/>
      <c r="J56" s="19">
        <v>0</v>
      </c>
      <c r="K56" s="19">
        <v>4</v>
      </c>
      <c r="L56" s="47">
        <v>228000</v>
      </c>
      <c r="M56" s="18" t="str">
        <f t="shared" si="0"/>
        <v>HC/PTRANS/DPS2020-6103/01-Glen Eynort to Carbost to meet High School bus (607), then Glenbrittle to Carbost Primary</v>
      </c>
    </row>
    <row r="57" spans="1:13" x14ac:dyDescent="0.35">
      <c r="A57" s="19" t="s">
        <v>10</v>
      </c>
      <c r="B57" s="19" t="s">
        <v>805</v>
      </c>
      <c r="C57" s="19" t="s">
        <v>806</v>
      </c>
      <c r="D57" s="19" t="s">
        <v>804</v>
      </c>
      <c r="E57" s="47">
        <v>35910</v>
      </c>
      <c r="F57" s="19" t="s">
        <v>807</v>
      </c>
      <c r="G57" s="48">
        <v>44935</v>
      </c>
      <c r="H57" s="48">
        <v>46844</v>
      </c>
      <c r="I57" s="19"/>
      <c r="J57" s="19">
        <v>0</v>
      </c>
      <c r="K57" s="19">
        <v>5</v>
      </c>
      <c r="L57" s="47">
        <v>179550</v>
      </c>
      <c r="M57" s="18" t="str">
        <f t="shared" si="0"/>
        <v>HC/PTRANS/DPS2020-6104/03-Lephin, Feriniquarrie, Fasach and Husabost</v>
      </c>
    </row>
    <row r="58" spans="1:13" x14ac:dyDescent="0.35">
      <c r="A58" s="19" t="s">
        <v>10</v>
      </c>
      <c r="B58" s="19" t="s">
        <v>808</v>
      </c>
      <c r="C58" s="19" t="s">
        <v>809</v>
      </c>
      <c r="D58" s="19" t="s">
        <v>804</v>
      </c>
      <c r="E58" s="47">
        <v>48450</v>
      </c>
      <c r="F58" s="19" t="s">
        <v>776</v>
      </c>
      <c r="G58" s="48">
        <v>45153</v>
      </c>
      <c r="H58" s="48">
        <v>46844</v>
      </c>
      <c r="I58" s="19"/>
      <c r="J58" s="19">
        <v>0</v>
      </c>
      <c r="K58" s="19">
        <v>4</v>
      </c>
      <c r="L58" s="47">
        <v>193800</v>
      </c>
      <c r="M58" s="18" t="str">
        <f t="shared" si="0"/>
        <v>HC/PTRANS/DPS2020-6104/04-Eabost, Vatten, Roskhill, Orbost</v>
      </c>
    </row>
    <row r="59" spans="1:13" x14ac:dyDescent="0.35">
      <c r="A59" s="19" t="s">
        <v>10</v>
      </c>
      <c r="B59" s="19" t="s">
        <v>810</v>
      </c>
      <c r="C59" s="19" t="s">
        <v>811</v>
      </c>
      <c r="D59" s="19" t="s">
        <v>804</v>
      </c>
      <c r="E59" s="47">
        <v>42085</v>
      </c>
      <c r="F59" s="19" t="s">
        <v>771</v>
      </c>
      <c r="G59" s="48">
        <v>45017</v>
      </c>
      <c r="H59" s="48">
        <v>46478</v>
      </c>
      <c r="I59" s="19"/>
      <c r="J59" s="19">
        <v>0</v>
      </c>
      <c r="K59" s="19">
        <v>4</v>
      </c>
      <c r="L59" s="47">
        <v>168340</v>
      </c>
      <c r="M59" s="18" t="str">
        <f t="shared" si="0"/>
        <v>HC/PTRANS/DPS2020-6104/05-Dunvegan PS Milovaig, Fasach, Skinidin</v>
      </c>
    </row>
    <row r="60" spans="1:13" x14ac:dyDescent="0.35">
      <c r="A60" s="19" t="s">
        <v>10</v>
      </c>
      <c r="B60" s="19" t="s">
        <v>812</v>
      </c>
      <c r="C60" s="19" t="s">
        <v>813</v>
      </c>
      <c r="D60" s="19" t="s">
        <v>814</v>
      </c>
      <c r="E60" s="47">
        <v>35910</v>
      </c>
      <c r="F60" s="19" t="s">
        <v>771</v>
      </c>
      <c r="G60" s="48">
        <v>44789</v>
      </c>
      <c r="H60" s="48">
        <v>46233</v>
      </c>
      <c r="I60" s="19"/>
      <c r="J60" s="19">
        <v>0</v>
      </c>
      <c r="K60" s="19">
        <v>3</v>
      </c>
      <c r="L60" s="47">
        <v>107730</v>
      </c>
      <c r="M60" s="18" t="str">
        <f t="shared" si="0"/>
        <v>HC/PTRANS/DPS2020-6105/01-Edinbane PS Catchment Area</v>
      </c>
    </row>
    <row r="61" spans="1:13" x14ac:dyDescent="0.35">
      <c r="A61" s="19" t="s">
        <v>10</v>
      </c>
      <c r="B61" s="19" t="s">
        <v>815</v>
      </c>
      <c r="C61" s="19" t="s">
        <v>816</v>
      </c>
      <c r="D61" s="19" t="s">
        <v>817</v>
      </c>
      <c r="E61" s="47">
        <v>66500</v>
      </c>
      <c r="F61" s="19" t="s">
        <v>771</v>
      </c>
      <c r="G61" s="48">
        <v>44789</v>
      </c>
      <c r="H61" s="48">
        <v>46844</v>
      </c>
      <c r="I61" s="19"/>
      <c r="J61" s="19">
        <v>0</v>
      </c>
      <c r="K61" s="19">
        <v>5</v>
      </c>
      <c r="L61" s="47">
        <v>332500</v>
      </c>
      <c r="M61" s="18" t="str">
        <f t="shared" si="0"/>
        <v>HC/PTRANS/DPS2020-6106/03-Glasnakille to Torrin for Portree HS bus then Strathaird, Glasnakille to Elgol PS</v>
      </c>
    </row>
    <row r="62" spans="1:13" x14ac:dyDescent="0.35">
      <c r="A62" s="19" t="s">
        <v>10</v>
      </c>
      <c r="B62" s="19" t="s">
        <v>818</v>
      </c>
      <c r="C62" s="19" t="s">
        <v>819</v>
      </c>
      <c r="D62" s="19" t="s">
        <v>820</v>
      </c>
      <c r="E62" s="47">
        <v>17860</v>
      </c>
      <c r="F62" s="19" t="s">
        <v>821</v>
      </c>
      <c r="G62" s="48">
        <v>45153</v>
      </c>
      <c r="H62" s="48">
        <v>46844</v>
      </c>
      <c r="I62" s="19"/>
      <c r="J62" s="19">
        <v>0</v>
      </c>
      <c r="K62" s="19">
        <v>4</v>
      </c>
      <c r="L62" s="47">
        <v>71440</v>
      </c>
      <c r="M62" s="18" t="str">
        <f t="shared" si="0"/>
        <v>HC/PTRANS/DPS2020-6107/01-Balmaqueen, Duntulm, Herbusta</v>
      </c>
    </row>
    <row r="63" spans="1:13" x14ac:dyDescent="0.35">
      <c r="A63" s="19" t="s">
        <v>10</v>
      </c>
      <c r="B63" s="19" t="s">
        <v>822</v>
      </c>
      <c r="C63" s="19" t="s">
        <v>823</v>
      </c>
      <c r="D63" s="19" t="s">
        <v>820</v>
      </c>
      <c r="E63" s="47">
        <v>18753</v>
      </c>
      <c r="F63" s="19" t="s">
        <v>821</v>
      </c>
      <c r="G63" s="48">
        <v>44935</v>
      </c>
      <c r="H63" s="48">
        <v>46844</v>
      </c>
      <c r="I63" s="19"/>
      <c r="J63" s="19">
        <v>0</v>
      </c>
      <c r="K63" s="19">
        <v>5</v>
      </c>
      <c r="L63" s="47">
        <v>93765</v>
      </c>
      <c r="M63" s="18" t="str">
        <f t="shared" si="0"/>
        <v>HC/PTRANS/DPS2020-6107/02-Uig, Idrigill</v>
      </c>
    </row>
    <row r="64" spans="1:13" x14ac:dyDescent="0.35">
      <c r="A64" s="19" t="s">
        <v>10</v>
      </c>
      <c r="B64" s="19" t="s">
        <v>824</v>
      </c>
      <c r="C64" s="19" t="s">
        <v>825</v>
      </c>
      <c r="D64" s="19" t="s">
        <v>826</v>
      </c>
      <c r="E64" s="47">
        <v>34200</v>
      </c>
      <c r="F64" s="19" t="s">
        <v>776</v>
      </c>
      <c r="G64" s="48">
        <v>44935</v>
      </c>
      <c r="H64" s="48">
        <v>46844</v>
      </c>
      <c r="I64" s="19"/>
      <c r="J64" s="19">
        <v>0</v>
      </c>
      <c r="K64" s="19">
        <v>5</v>
      </c>
      <c r="L64" s="47">
        <v>171000</v>
      </c>
      <c r="M64" s="18" t="str">
        <f t="shared" si="0"/>
        <v>HC/PTRANS/DPS2020-6108/01-Geary Turning Circle, Gillen, Lusta, Fairy Bridge to meet bus to Portree (604[B]), then Lusta, Knockbreck PS</v>
      </c>
    </row>
    <row r="65" spans="1:13" x14ac:dyDescent="0.35">
      <c r="A65" s="19" t="s">
        <v>10</v>
      </c>
      <c r="B65" s="19" t="s">
        <v>827</v>
      </c>
      <c r="C65" s="19" t="s">
        <v>828</v>
      </c>
      <c r="D65" s="19" t="s">
        <v>829</v>
      </c>
      <c r="E65" s="47">
        <v>38000</v>
      </c>
      <c r="F65" s="19" t="s">
        <v>771</v>
      </c>
      <c r="G65" s="48">
        <v>44935</v>
      </c>
      <c r="H65" s="48">
        <v>46844</v>
      </c>
      <c r="I65" s="19"/>
      <c r="J65" s="19">
        <v>0</v>
      </c>
      <c r="K65" s="19">
        <v>5</v>
      </c>
      <c r="L65" s="47">
        <v>190000</v>
      </c>
      <c r="M65" s="18" t="str">
        <f t="shared" si="0"/>
        <v xml:space="preserve">HC/PTRANS/DPS2020-6110/01-Peinlich, Kensaleyre, Tote, MacDiarmid PS, Borve, MacDiarmid PS </v>
      </c>
    </row>
    <row r="66" spans="1:13" x14ac:dyDescent="0.35">
      <c r="A66" s="19" t="s">
        <v>10</v>
      </c>
      <c r="B66" s="19" t="s">
        <v>830</v>
      </c>
      <c r="C66" s="19" t="s">
        <v>831</v>
      </c>
      <c r="D66" s="19" t="s">
        <v>829</v>
      </c>
      <c r="E66" s="47">
        <v>29260</v>
      </c>
      <c r="F66" s="19" t="s">
        <v>771</v>
      </c>
      <c r="G66" s="48">
        <v>44935</v>
      </c>
      <c r="H66" s="48">
        <v>46844</v>
      </c>
      <c r="I66" s="19"/>
      <c r="J66" s="19">
        <v>0</v>
      </c>
      <c r="K66" s="19">
        <v>5</v>
      </c>
      <c r="L66" s="47">
        <v>146300</v>
      </c>
      <c r="M66" s="18" t="str">
        <f t="shared" si="0"/>
        <v>HC/PTRANS/DPS2020-6110/03-Clachamish, Bernisdale, Skeabost</v>
      </c>
    </row>
    <row r="67" spans="1:13" x14ac:dyDescent="0.35">
      <c r="A67" s="19" t="s">
        <v>10</v>
      </c>
      <c r="B67" s="19" t="s">
        <v>832</v>
      </c>
      <c r="C67" s="19" t="s">
        <v>833</v>
      </c>
      <c r="D67" s="19" t="s">
        <v>834</v>
      </c>
      <c r="E67" s="47">
        <v>42516.3</v>
      </c>
      <c r="F67" s="19" t="s">
        <v>771</v>
      </c>
      <c r="G67" s="48">
        <v>45017</v>
      </c>
      <c r="H67" s="48">
        <v>46844</v>
      </c>
      <c r="I67" s="19"/>
      <c r="J67" s="19">
        <v>0</v>
      </c>
      <c r="K67" s="19">
        <v>5</v>
      </c>
      <c r="L67" s="47">
        <v>212581.5</v>
      </c>
      <c r="M67" s="18" t="str">
        <f t="shared" si="0"/>
        <v>HC/PTRANS/DPS2020-6111/05/ASN-Carbost to Portree Primary School GM ASN</v>
      </c>
    </row>
    <row r="68" spans="1:13" x14ac:dyDescent="0.35">
      <c r="A68" s="19" t="s">
        <v>10</v>
      </c>
      <c r="B68" s="19" t="s">
        <v>835</v>
      </c>
      <c r="C68" s="19" t="s">
        <v>836</v>
      </c>
      <c r="D68" s="19" t="s">
        <v>837</v>
      </c>
      <c r="E68" s="47">
        <v>15200</v>
      </c>
      <c r="F68" s="19" t="s">
        <v>838</v>
      </c>
      <c r="G68" s="48">
        <v>44935</v>
      </c>
      <c r="H68" s="48">
        <v>46844</v>
      </c>
      <c r="I68" s="19"/>
      <c r="J68" s="19">
        <v>0</v>
      </c>
      <c r="K68" s="19">
        <v>5</v>
      </c>
      <c r="L68" s="47">
        <v>76000</v>
      </c>
      <c r="M68" s="18" t="str">
        <f t="shared" ref="M68:M96" si="1">CONCATENATE(A68, "-", B68, "-", C68)</f>
        <v>HC/PTRANS/DPS2020-6113/01 HSFDR-Ord, Tarskavaig to Ostaig to meet bus to Portree (600[A])</v>
      </c>
    </row>
    <row r="69" spans="1:13" x14ac:dyDescent="0.35">
      <c r="A69" s="19" t="s">
        <v>10</v>
      </c>
      <c r="B69" s="19" t="s">
        <v>839</v>
      </c>
      <c r="C69" s="19" t="s">
        <v>840</v>
      </c>
      <c r="D69" s="19" t="s">
        <v>841</v>
      </c>
      <c r="E69" s="47">
        <v>30400</v>
      </c>
      <c r="F69" s="19" t="s">
        <v>838</v>
      </c>
      <c r="G69" s="48">
        <v>44935</v>
      </c>
      <c r="H69" s="48">
        <v>46844</v>
      </c>
      <c r="I69" s="19"/>
      <c r="J69" s="19">
        <v>0</v>
      </c>
      <c r="K69" s="19">
        <v>5</v>
      </c>
      <c r="L69" s="47">
        <v>152000</v>
      </c>
      <c r="M69" s="18" t="str">
        <f t="shared" si="1"/>
        <v>HC/PTRANS/DPS2020-6113/01 PS-Ord, Tarskavaig, Ostaig to Sleat Primary</v>
      </c>
    </row>
    <row r="70" spans="1:13" x14ac:dyDescent="0.35">
      <c r="A70" s="19" t="s">
        <v>10</v>
      </c>
      <c r="B70" s="19" t="s">
        <v>842</v>
      </c>
      <c r="C70" s="19" t="s">
        <v>843</v>
      </c>
      <c r="D70" s="19" t="s">
        <v>844</v>
      </c>
      <c r="E70" s="47">
        <v>13300</v>
      </c>
      <c r="F70" s="19" t="s">
        <v>845</v>
      </c>
      <c r="G70" s="48">
        <v>44935</v>
      </c>
      <c r="H70" s="48">
        <v>46844</v>
      </c>
      <c r="I70" s="19"/>
      <c r="J70" s="19">
        <v>0</v>
      </c>
      <c r="K70" s="19">
        <v>5</v>
      </c>
      <c r="L70" s="47">
        <v>66500</v>
      </c>
      <c r="M70" s="18" t="str">
        <f t="shared" si="1"/>
        <v>HC/PTRANS/DPS2020-6113/02 [A]-Aird to Armadale to meet bus to Portree (600[A])</v>
      </c>
    </row>
    <row r="71" spans="1:13" x14ac:dyDescent="0.35">
      <c r="A71" s="19" t="s">
        <v>10</v>
      </c>
      <c r="B71" s="19" t="s">
        <v>846</v>
      </c>
      <c r="C71" s="19" t="s">
        <v>847</v>
      </c>
      <c r="D71" s="19" t="s">
        <v>841</v>
      </c>
      <c r="E71" s="47">
        <v>43700</v>
      </c>
      <c r="F71" s="19" t="s">
        <v>845</v>
      </c>
      <c r="G71" s="48">
        <v>44935</v>
      </c>
      <c r="H71" s="48">
        <v>46844</v>
      </c>
      <c r="I71" s="19"/>
      <c r="J71" s="19">
        <v>0</v>
      </c>
      <c r="K71" s="19">
        <v>5</v>
      </c>
      <c r="L71" s="47">
        <v>218500</v>
      </c>
      <c r="M71" s="18" t="str">
        <f t="shared" si="1"/>
        <v>HC/PTRANS/DPS2020-6113/02 [B]-Aird, Ardvasar to Sleat PS</v>
      </c>
    </row>
    <row r="72" spans="1:13" x14ac:dyDescent="0.35">
      <c r="A72" s="19" t="s">
        <v>10</v>
      </c>
      <c r="B72" s="19" t="s">
        <v>848</v>
      </c>
      <c r="C72" s="19" t="s">
        <v>849</v>
      </c>
      <c r="D72" s="19" t="s">
        <v>850</v>
      </c>
      <c r="E72" s="47">
        <v>67408.2</v>
      </c>
      <c r="F72" s="19" t="s">
        <v>851</v>
      </c>
      <c r="G72" s="48">
        <v>45017</v>
      </c>
      <c r="H72" s="48">
        <v>46477</v>
      </c>
      <c r="I72" s="19"/>
      <c r="J72" s="19">
        <v>0</v>
      </c>
      <c r="K72" s="19">
        <v>3</v>
      </c>
      <c r="L72" s="47">
        <v>202224.59999999998</v>
      </c>
      <c r="M72" s="18" t="str">
        <f t="shared" si="1"/>
        <v>HC/PTRANS/DPS2020-6113/03-[A] Sleat PS from Drumferan &amp; Isleornsay &amp; [B]  Sleat PS from Duisdale &amp; Camuscross via A851</v>
      </c>
    </row>
    <row r="73" spans="1:13" x14ac:dyDescent="0.35">
      <c r="A73" s="19" t="s">
        <v>10</v>
      </c>
      <c r="B73" s="19" t="s">
        <v>852</v>
      </c>
      <c r="C73" s="19" t="s">
        <v>853</v>
      </c>
      <c r="D73" s="19" t="s">
        <v>854</v>
      </c>
      <c r="E73" s="47">
        <v>29685.599999999999</v>
      </c>
      <c r="F73" s="19" t="s">
        <v>855</v>
      </c>
      <c r="G73" s="48">
        <v>44935</v>
      </c>
      <c r="H73" s="48">
        <v>46844</v>
      </c>
      <c r="I73" s="19"/>
      <c r="J73" s="19">
        <v>0</v>
      </c>
      <c r="K73" s="19">
        <v>5</v>
      </c>
      <c r="L73" s="47">
        <v>148428</v>
      </c>
      <c r="M73" s="18" t="str">
        <f t="shared" si="1"/>
        <v xml:space="preserve">HC/PTRANS/DPS2020-6114/01-Marishader, Staffin to meet Portree bus (602[C]), then Marishader, Staffin PS, Tote, Culnacnoc, Valtos, Ellishader, Staffin PS </v>
      </c>
    </row>
    <row r="74" spans="1:13" x14ac:dyDescent="0.35">
      <c r="A74" s="19" t="s">
        <v>10</v>
      </c>
      <c r="B74" s="19" t="s">
        <v>856</v>
      </c>
      <c r="C74" s="19" t="s">
        <v>857</v>
      </c>
      <c r="D74" s="19" t="s">
        <v>858</v>
      </c>
      <c r="E74" s="47">
        <v>5745.6</v>
      </c>
      <c r="F74" s="19" t="s">
        <v>855</v>
      </c>
      <c r="G74" s="48">
        <v>44935</v>
      </c>
      <c r="H74" s="48">
        <v>46844</v>
      </c>
      <c r="I74" s="19"/>
      <c r="J74" s="19">
        <v>0</v>
      </c>
      <c r="K74" s="19">
        <v>5</v>
      </c>
      <c r="L74" s="47">
        <v>28728</v>
      </c>
      <c r="M74" s="18" t="str">
        <f t="shared" si="1"/>
        <v>HC/PTRANS/DPS2020-6114/02-Flodigarry, Brogaig</v>
      </c>
    </row>
    <row r="75" spans="1:13" x14ac:dyDescent="0.35">
      <c r="A75" s="19" t="s">
        <v>10</v>
      </c>
      <c r="B75" s="19" t="s">
        <v>859</v>
      </c>
      <c r="C75" s="19" t="s">
        <v>860</v>
      </c>
      <c r="D75" s="19" t="s">
        <v>861</v>
      </c>
      <c r="E75" s="47">
        <v>78186.899999999994</v>
      </c>
      <c r="F75" s="19" t="s">
        <v>862</v>
      </c>
      <c r="G75" s="48">
        <v>44935</v>
      </c>
      <c r="H75" s="48">
        <v>48670</v>
      </c>
      <c r="I75" s="19"/>
      <c r="J75" s="19">
        <v>0</v>
      </c>
      <c r="K75" s="19">
        <v>10</v>
      </c>
      <c r="L75" s="47">
        <v>781869</v>
      </c>
      <c r="M75" s="18" t="str">
        <f t="shared" si="1"/>
        <v xml:space="preserve">HC/PTRANS/DPS2020-7100/01-Eileanreach &amp; Glenelg </v>
      </c>
    </row>
    <row r="76" spans="1:13" x14ac:dyDescent="0.35">
      <c r="A76" s="19" t="s">
        <v>10</v>
      </c>
      <c r="B76" s="19" t="s">
        <v>863</v>
      </c>
      <c r="C76" s="19" t="s">
        <v>864</v>
      </c>
      <c r="D76" s="19" t="s">
        <v>861</v>
      </c>
      <c r="E76" s="47">
        <v>188100</v>
      </c>
      <c r="F76" s="19" t="s">
        <v>865</v>
      </c>
      <c r="G76" s="48">
        <v>44935</v>
      </c>
      <c r="H76" s="48">
        <v>46844</v>
      </c>
      <c r="I76" s="19"/>
      <c r="J76" s="19">
        <v>0</v>
      </c>
      <c r="K76" s="19">
        <v>5</v>
      </c>
      <c r="L76" s="47">
        <v>940500</v>
      </c>
      <c r="M76" s="18" t="str">
        <f t="shared" si="1"/>
        <v>HC/PTRANS/DPS2020-7100/02-Bus 1: Ratagan, Inverinate, Badicaul, Erbusaig, Drumbuie, Duirinish 
Bus 2: Dornie, Ardelve, Nostie, Auchtertyre, Kirkton, Reraig, Balmacara Square &amp; Wemyss Place overspill</v>
      </c>
    </row>
    <row r="77" spans="1:13" x14ac:dyDescent="0.35">
      <c r="A77" s="19" t="s">
        <v>10</v>
      </c>
      <c r="B77" s="19" t="s">
        <v>866</v>
      </c>
      <c r="C77" s="19" t="s">
        <v>867</v>
      </c>
      <c r="D77" s="19" t="s">
        <v>868</v>
      </c>
      <c r="E77" s="47">
        <v>117965.3</v>
      </c>
      <c r="F77" s="19" t="s">
        <v>793</v>
      </c>
      <c r="G77" s="48">
        <v>45017</v>
      </c>
      <c r="H77" s="48">
        <v>48334</v>
      </c>
      <c r="I77" s="19"/>
      <c r="J77" s="19">
        <v>0</v>
      </c>
      <c r="K77" s="19">
        <v>9</v>
      </c>
      <c r="L77" s="47">
        <v>1061687.7</v>
      </c>
      <c r="M77" s="18" t="str">
        <f t="shared" si="1"/>
        <v>HC/PTRANS/DPS2020-7100/03-Plockton HS frm Lochcarron,Strathcarron,Achmore</v>
      </c>
    </row>
    <row r="78" spans="1:13" x14ac:dyDescent="0.35">
      <c r="A78" s="19" t="s">
        <v>10</v>
      </c>
      <c r="B78" s="19" t="s">
        <v>869</v>
      </c>
      <c r="C78" s="19" t="s">
        <v>870</v>
      </c>
      <c r="D78" s="19" t="s">
        <v>871</v>
      </c>
      <c r="E78" s="47">
        <v>105830</v>
      </c>
      <c r="F78" s="19" t="s">
        <v>872</v>
      </c>
      <c r="G78" s="48">
        <v>44935</v>
      </c>
      <c r="H78" s="48">
        <v>48670</v>
      </c>
      <c r="I78" s="19"/>
      <c r="J78" s="19">
        <v>0</v>
      </c>
      <c r="K78" s="19">
        <v>10</v>
      </c>
      <c r="L78" s="47">
        <v>1058300</v>
      </c>
      <c r="M78" s="18" t="str">
        <f t="shared" si="1"/>
        <v xml:space="preserve">HC/PTRANS/DPS2020-7100/04-Plockton HS from Kyleakin </v>
      </c>
    </row>
    <row r="79" spans="1:13" x14ac:dyDescent="0.35">
      <c r="A79" s="19" t="s">
        <v>10</v>
      </c>
      <c r="B79" s="19" t="s">
        <v>873</v>
      </c>
      <c r="C79" s="19" t="s">
        <v>874</v>
      </c>
      <c r="D79" s="19" t="s">
        <v>871</v>
      </c>
      <c r="E79" s="47">
        <v>34200</v>
      </c>
      <c r="F79" s="19" t="s">
        <v>865</v>
      </c>
      <c r="G79" s="48">
        <v>44935</v>
      </c>
      <c r="H79" s="48">
        <v>46844</v>
      </c>
      <c r="I79" s="19"/>
      <c r="J79" s="19">
        <v>0</v>
      </c>
      <c r="K79" s="19">
        <v>5</v>
      </c>
      <c r="L79" s="47">
        <v>171000</v>
      </c>
      <c r="M79" s="18" t="str">
        <f t="shared" si="1"/>
        <v>HC/PTRANS/DPS2020-7100/05/ASN-Camuslinie and Balmacara for ASN pupils</v>
      </c>
    </row>
    <row r="80" spans="1:13" x14ac:dyDescent="0.35">
      <c r="A80" s="19" t="s">
        <v>10</v>
      </c>
      <c r="B80" s="19" t="s">
        <v>875</v>
      </c>
      <c r="C80" s="19" t="s">
        <v>876</v>
      </c>
      <c r="D80" s="19" t="s">
        <v>871</v>
      </c>
      <c r="E80" s="47">
        <v>98895</v>
      </c>
      <c r="F80" s="19" t="s">
        <v>793</v>
      </c>
      <c r="G80" s="48">
        <v>45153</v>
      </c>
      <c r="H80" s="48">
        <v>48670</v>
      </c>
      <c r="I80" s="19"/>
      <c r="J80" s="19">
        <v>0</v>
      </c>
      <c r="K80" s="19">
        <v>9</v>
      </c>
      <c r="L80" s="47">
        <v>890055</v>
      </c>
      <c r="M80" s="18" t="str">
        <f t="shared" si="1"/>
        <v>HC/PTRANS/DPS2020-7100/06-Applecross (pick up point at The Coal Shed)</v>
      </c>
    </row>
    <row r="81" spans="1:13" x14ac:dyDescent="0.35">
      <c r="A81" s="19" t="s">
        <v>10</v>
      </c>
      <c r="B81" s="19" t="s">
        <v>877</v>
      </c>
      <c r="C81" s="19" t="s">
        <v>878</v>
      </c>
      <c r="D81" s="19" t="s">
        <v>861</v>
      </c>
      <c r="E81" s="47">
        <v>29260</v>
      </c>
      <c r="F81" s="19" t="s">
        <v>865</v>
      </c>
      <c r="G81" s="48">
        <v>44935</v>
      </c>
      <c r="H81" s="48">
        <v>46844</v>
      </c>
      <c r="I81" s="19"/>
      <c r="J81" s="19">
        <v>0</v>
      </c>
      <c r="K81" s="19">
        <v>5</v>
      </c>
      <c r="L81" s="47">
        <v>146300</v>
      </c>
      <c r="M81" s="18" t="str">
        <f t="shared" si="1"/>
        <v>HC/PTRANS/DPS2020-7100/08-Achmore and Duncraig Area</v>
      </c>
    </row>
    <row r="82" spans="1:13" x14ac:dyDescent="0.35">
      <c r="A82" s="19" t="s">
        <v>10</v>
      </c>
      <c r="B82" s="19" t="s">
        <v>879</v>
      </c>
      <c r="C82" s="19" t="s">
        <v>880</v>
      </c>
      <c r="D82" s="19" t="s">
        <v>881</v>
      </c>
      <c r="E82" s="47">
        <v>28500</v>
      </c>
      <c r="F82" s="19" t="s">
        <v>865</v>
      </c>
      <c r="G82" s="48">
        <v>44935</v>
      </c>
      <c r="H82" s="48">
        <v>46844</v>
      </c>
      <c r="I82" s="19"/>
      <c r="J82" s="19">
        <v>0</v>
      </c>
      <c r="K82" s="19">
        <v>5</v>
      </c>
      <c r="L82" s="47">
        <v>142500</v>
      </c>
      <c r="M82" s="18" t="str">
        <f t="shared" si="1"/>
        <v>HC/PTRANS/DPS2020-7102/01-Stromeferry, Achmore</v>
      </c>
    </row>
    <row r="83" spans="1:13" x14ac:dyDescent="0.35">
      <c r="A83" s="19" t="s">
        <v>10</v>
      </c>
      <c r="B83" s="19" t="s">
        <v>882</v>
      </c>
      <c r="C83" s="19" t="s">
        <v>883</v>
      </c>
      <c r="D83" s="19" t="s">
        <v>881</v>
      </c>
      <c r="E83" s="47">
        <v>39900</v>
      </c>
      <c r="F83" s="19" t="s">
        <v>865</v>
      </c>
      <c r="G83" s="48">
        <v>44935</v>
      </c>
      <c r="H83" s="48">
        <v>46844</v>
      </c>
      <c r="I83" s="19"/>
      <c r="J83" s="19">
        <v>0</v>
      </c>
      <c r="K83" s="19">
        <v>5</v>
      </c>
      <c r="L83" s="47">
        <v>199500</v>
      </c>
      <c r="M83" s="18" t="str">
        <f t="shared" si="1"/>
        <v xml:space="preserve">HC/PTRANS/DPS2020-7102/02-Lochside, Dornie, Camaslongart, Ardelve and Balmacara Square </v>
      </c>
    </row>
    <row r="84" spans="1:13" x14ac:dyDescent="0.35">
      <c r="A84" s="19" t="s">
        <v>10</v>
      </c>
      <c r="B84" s="19" t="s">
        <v>884</v>
      </c>
      <c r="C84" s="19" t="s">
        <v>885</v>
      </c>
      <c r="D84" s="19" t="s">
        <v>886</v>
      </c>
      <c r="E84" s="47">
        <v>53504</v>
      </c>
      <c r="F84" s="19" t="s">
        <v>862</v>
      </c>
      <c r="G84" s="48">
        <v>44935</v>
      </c>
      <c r="H84" s="48">
        <v>48670</v>
      </c>
      <c r="I84" s="19"/>
      <c r="J84" s="19">
        <v>0</v>
      </c>
      <c r="K84" s="19">
        <v>10</v>
      </c>
      <c r="L84" s="47">
        <v>535040</v>
      </c>
      <c r="M84" s="18" t="str">
        <f t="shared" si="1"/>
        <v xml:space="preserve">HC/PTRANS/DPS2020-7102/04-Sallachy to Ardelve to meet bus to Plockton High FDR (7100/02), then Sallachy to Auchtertyre Primary </v>
      </c>
    </row>
    <row r="85" spans="1:13" x14ac:dyDescent="0.35">
      <c r="A85" s="19" t="s">
        <v>10</v>
      </c>
      <c r="B85" s="19" t="s">
        <v>887</v>
      </c>
      <c r="C85" s="19" t="s">
        <v>888</v>
      </c>
      <c r="D85" s="19" t="s">
        <v>889</v>
      </c>
      <c r="E85" s="47">
        <v>18240</v>
      </c>
      <c r="F85" s="19" t="s">
        <v>862</v>
      </c>
      <c r="G85" s="48">
        <v>44935</v>
      </c>
      <c r="H85" s="48">
        <v>48670</v>
      </c>
      <c r="I85" s="19"/>
      <c r="J85" s="19">
        <v>0</v>
      </c>
      <c r="K85" s="19">
        <v>10</v>
      </c>
      <c r="L85" s="47">
        <v>182400</v>
      </c>
      <c r="M85" s="18" t="str">
        <f t="shared" si="1"/>
        <v>HC/PTRANS/DPS2020-7103/01-Corrary Farmhouse, Duntroddan</v>
      </c>
    </row>
    <row r="86" spans="1:13" x14ac:dyDescent="0.35">
      <c r="A86" s="19" t="s">
        <v>10</v>
      </c>
      <c r="B86" s="19" t="s">
        <v>890</v>
      </c>
      <c r="C86" s="19" t="s">
        <v>891</v>
      </c>
      <c r="D86" s="19" t="s">
        <v>892</v>
      </c>
      <c r="E86" s="47">
        <v>11400</v>
      </c>
      <c r="F86" s="19" t="s">
        <v>865</v>
      </c>
      <c r="G86" s="48">
        <v>44935</v>
      </c>
      <c r="H86" s="48">
        <v>46844</v>
      </c>
      <c r="I86" s="19"/>
      <c r="J86" s="19">
        <v>0</v>
      </c>
      <c r="K86" s="19">
        <v>5</v>
      </c>
      <c r="L86" s="47">
        <v>57000</v>
      </c>
      <c r="M86" s="18" t="str">
        <f t="shared" si="1"/>
        <v>HC/PTRANS/DPS2020-7104/01-Drumbuie, Erbusaig</v>
      </c>
    </row>
    <row r="87" spans="1:13" x14ac:dyDescent="0.35">
      <c r="A87" s="19" t="s">
        <v>10</v>
      </c>
      <c r="B87" s="19" t="s">
        <v>893</v>
      </c>
      <c r="C87" s="19" t="s">
        <v>894</v>
      </c>
      <c r="D87" s="19" t="s">
        <v>895</v>
      </c>
      <c r="E87" s="47">
        <v>17195</v>
      </c>
      <c r="F87" s="19" t="s">
        <v>896</v>
      </c>
      <c r="G87" s="48">
        <v>44935</v>
      </c>
      <c r="H87" s="48">
        <v>45748</v>
      </c>
      <c r="I87" s="19"/>
      <c r="J87" s="19">
        <v>0</v>
      </c>
      <c r="K87" s="19">
        <v>2</v>
      </c>
      <c r="L87" s="47">
        <v>34390</v>
      </c>
      <c r="M87" s="18" t="str">
        <f t="shared" si="1"/>
        <v>HC/PTRANS/DPS2020-7105/01-Attadale</v>
      </c>
    </row>
    <row r="88" spans="1:13" x14ac:dyDescent="0.35">
      <c r="A88" s="19" t="s">
        <v>10</v>
      </c>
      <c r="B88" s="19" t="s">
        <v>897</v>
      </c>
      <c r="C88" s="19" t="s">
        <v>898</v>
      </c>
      <c r="D88" s="19" t="s">
        <v>895</v>
      </c>
      <c r="E88" s="47">
        <v>27360</v>
      </c>
      <c r="F88" s="19" t="s">
        <v>896</v>
      </c>
      <c r="G88" s="48">
        <v>44935</v>
      </c>
      <c r="H88" s="48">
        <v>45748</v>
      </c>
      <c r="I88" s="19"/>
      <c r="J88" s="19">
        <v>0</v>
      </c>
      <c r="K88" s="19">
        <v>2</v>
      </c>
      <c r="L88" s="47">
        <v>54720</v>
      </c>
      <c r="M88" s="18" t="str">
        <f t="shared" si="1"/>
        <v>HC/PTRANS/DPS2020-7105/02-Ardaneaskan to Lochcarron High Street to meet High School bus (7100/03), then Ardaneaskan to Lochcarron Primary</v>
      </c>
    </row>
    <row r="89" spans="1:13" x14ac:dyDescent="0.35">
      <c r="A89" s="19" t="s">
        <v>10</v>
      </c>
      <c r="B89" s="19" t="s">
        <v>899</v>
      </c>
      <c r="C89" s="19" t="s">
        <v>900</v>
      </c>
      <c r="D89" s="19" t="s">
        <v>901</v>
      </c>
      <c r="E89" s="47">
        <v>13300</v>
      </c>
      <c r="F89" s="19" t="s">
        <v>896</v>
      </c>
      <c r="G89" s="48">
        <v>44818</v>
      </c>
      <c r="H89" s="48">
        <v>46598</v>
      </c>
      <c r="I89" s="19"/>
      <c r="J89" s="19">
        <v>0</v>
      </c>
      <c r="K89" s="19">
        <v>4</v>
      </c>
      <c r="L89" s="47">
        <v>53200</v>
      </c>
      <c r="M89" s="18" t="str">
        <f t="shared" si="1"/>
        <v>HC/PTRANS/DPS2020-7105/03-Lochcarron Primary from glen carron</v>
      </c>
    </row>
    <row r="90" spans="1:13" x14ac:dyDescent="0.35">
      <c r="A90" s="19" t="s">
        <v>10</v>
      </c>
      <c r="B90" s="19" t="s">
        <v>902</v>
      </c>
      <c r="C90" s="19" t="s">
        <v>903</v>
      </c>
      <c r="D90" s="19" t="s">
        <v>904</v>
      </c>
      <c r="E90" s="47">
        <v>34200</v>
      </c>
      <c r="F90" s="19" t="s">
        <v>862</v>
      </c>
      <c r="G90" s="48">
        <v>44935</v>
      </c>
      <c r="H90" s="48">
        <v>48670</v>
      </c>
      <c r="I90" s="19"/>
      <c r="J90" s="19">
        <v>0</v>
      </c>
      <c r="K90" s="19">
        <v>10</v>
      </c>
      <c r="L90" s="47">
        <v>342000</v>
      </c>
      <c r="M90" s="18" t="str">
        <f t="shared" si="1"/>
        <v>HC/PTRANS/DPS2020-7106/01-Loch Duich Primary catchment (currently Ratagan, Shiel Bridge, Morvich)</v>
      </c>
    </row>
    <row r="91" spans="1:13" x14ac:dyDescent="0.35">
      <c r="A91" s="19" t="s">
        <v>10</v>
      </c>
      <c r="B91" s="19" t="s">
        <v>905</v>
      </c>
      <c r="C91" s="19" t="s">
        <v>906</v>
      </c>
      <c r="D91" s="19" t="s">
        <v>907</v>
      </c>
      <c r="E91" s="47">
        <v>90060</v>
      </c>
      <c r="F91" s="19" t="s">
        <v>908</v>
      </c>
      <c r="G91" s="48">
        <v>44935</v>
      </c>
      <c r="H91" s="48">
        <v>46844</v>
      </c>
      <c r="I91" s="19"/>
      <c r="J91" s="19">
        <v>0</v>
      </c>
      <c r="K91" s="19">
        <v>5</v>
      </c>
      <c r="L91" s="47">
        <v>450300</v>
      </c>
      <c r="M91" s="18" t="str">
        <f t="shared" si="1"/>
        <v>HC/PTRANS/DPS2020-7200/01-Mellon Charles, Aultbea, Poolewe</v>
      </c>
    </row>
    <row r="92" spans="1:13" x14ac:dyDescent="0.35">
      <c r="A92" s="19" t="s">
        <v>10</v>
      </c>
      <c r="B92" s="19" t="s">
        <v>909</v>
      </c>
      <c r="C92" s="19" t="s">
        <v>910</v>
      </c>
      <c r="D92" s="19" t="s">
        <v>911</v>
      </c>
      <c r="E92" s="47">
        <v>20500.080000000002</v>
      </c>
      <c r="F92" s="19" t="s">
        <v>912</v>
      </c>
      <c r="G92" s="48">
        <v>43678</v>
      </c>
      <c r="H92" s="48">
        <v>45535</v>
      </c>
      <c r="I92" s="19"/>
      <c r="J92" s="19">
        <v>0</v>
      </c>
      <c r="K92" s="19">
        <v>5</v>
      </c>
      <c r="L92" s="47">
        <v>102500.40000000001</v>
      </c>
      <c r="M92" s="18" t="str">
        <f t="shared" si="1"/>
        <v>HC/PTRANS/DPS2020-7200/02-Gairloch HS (feeder) &amp; Poolewe Primary from Inverasdale area</v>
      </c>
    </row>
    <row r="93" spans="1:13" x14ac:dyDescent="0.35">
      <c r="A93" s="19" t="s">
        <v>10</v>
      </c>
      <c r="B93" s="19" t="s">
        <v>913</v>
      </c>
      <c r="C93" s="19" t="s">
        <v>914</v>
      </c>
      <c r="D93" s="19" t="s">
        <v>907</v>
      </c>
      <c r="E93" s="47">
        <v>81320</v>
      </c>
      <c r="F93" s="19" t="s">
        <v>908</v>
      </c>
      <c r="G93" s="48">
        <v>44935</v>
      </c>
      <c r="H93" s="48">
        <v>46844</v>
      </c>
      <c r="I93" s="19"/>
      <c r="J93" s="19">
        <v>0</v>
      </c>
      <c r="K93" s="19">
        <v>5</v>
      </c>
      <c r="L93" s="47">
        <v>406600</v>
      </c>
      <c r="M93" s="18" t="str">
        <f t="shared" si="1"/>
        <v>HC/PTRANS/DPS2020-7200/03-South Erradale, Badachro, Gairloch High and Primary</v>
      </c>
    </row>
    <row r="94" spans="1:13" x14ac:dyDescent="0.35">
      <c r="A94" s="19" t="s">
        <v>10</v>
      </c>
      <c r="B94" s="19" t="s">
        <v>915</v>
      </c>
      <c r="C94" s="19" t="s">
        <v>916</v>
      </c>
      <c r="D94" s="19" t="s">
        <v>907</v>
      </c>
      <c r="E94" s="47">
        <v>79420</v>
      </c>
      <c r="F94" s="19" t="s">
        <v>908</v>
      </c>
      <c r="G94" s="48">
        <v>44935</v>
      </c>
      <c r="H94" s="48">
        <v>46844</v>
      </c>
      <c r="I94" s="19"/>
      <c r="J94" s="19">
        <v>0</v>
      </c>
      <c r="K94" s="19">
        <v>5</v>
      </c>
      <c r="L94" s="47">
        <v>397100</v>
      </c>
      <c r="M94" s="18" t="str">
        <f t="shared" si="1"/>
        <v>HC/PTRANS/DPS2020-7200/04-Melvaig, Big Sand, Gairloch High and Primary</v>
      </c>
    </row>
    <row r="95" spans="1:13" x14ac:dyDescent="0.35">
      <c r="A95" s="19" t="s">
        <v>10</v>
      </c>
      <c r="B95" s="19" t="s">
        <v>917</v>
      </c>
      <c r="C95" s="19" t="s">
        <v>918</v>
      </c>
      <c r="D95" s="19" t="s">
        <v>919</v>
      </c>
      <c r="E95" s="47">
        <v>51300</v>
      </c>
      <c r="F95" s="19" t="s">
        <v>920</v>
      </c>
      <c r="G95" s="48">
        <v>45222</v>
      </c>
      <c r="H95" s="48">
        <v>45748</v>
      </c>
      <c r="I95" s="19"/>
      <c r="J95" s="19">
        <v>0</v>
      </c>
      <c r="K95" s="19">
        <v>1</v>
      </c>
      <c r="L95" s="47">
        <v>51300</v>
      </c>
      <c r="M95" s="18" t="str">
        <f t="shared" si="1"/>
        <v>HC/PTRANS/DPS2020-7201/01-Mellon Udrigle, Laide, Sand to meet High School bus (7200/01), then
Mellon Udrigle, Laide, Sand, Aultbea, Mellon Charles to Bualnaluib Primary</v>
      </c>
    </row>
    <row r="96" spans="1:13" x14ac:dyDescent="0.35">
      <c r="A96" s="19" t="s">
        <v>10</v>
      </c>
      <c r="B96" s="19" t="s">
        <v>921</v>
      </c>
      <c r="C96" s="19" t="s">
        <v>922</v>
      </c>
      <c r="D96" s="19" t="s">
        <v>923</v>
      </c>
      <c r="E96" s="47">
        <v>28500</v>
      </c>
      <c r="F96" s="19" t="s">
        <v>924</v>
      </c>
      <c r="G96" s="48">
        <v>44935</v>
      </c>
      <c r="H96" s="48">
        <v>46844</v>
      </c>
      <c r="I96" s="19"/>
      <c r="J96" s="19">
        <v>0</v>
      </c>
      <c r="K96" s="19">
        <v>5</v>
      </c>
      <c r="L96" s="47">
        <v>142500</v>
      </c>
      <c r="M96" s="18" t="str">
        <f t="shared" si="1"/>
        <v>HC/PTRANS/DPS2020-7206/01-Wester Alligin to Torridon to meet bus to Gairloch (705), then Torridon House to Shieldaig Primary</v>
      </c>
    </row>
    <row r="97" spans="10:12" x14ac:dyDescent="0.35">
      <c r="J97" s="16">
        <f>SUM(J4:J96)</f>
        <v>0</v>
      </c>
      <c r="K97" s="16">
        <f t="shared" ref="K97:L97" si="2">SUM(K4:K96)</f>
        <v>457</v>
      </c>
      <c r="L97" s="65">
        <f t="shared" si="2"/>
        <v>19593567.119999997</v>
      </c>
    </row>
  </sheetData>
  <autoFilter ref="A3:M97" xr:uid="{0FD1E004-E2A9-4534-BAE7-34FA1E67F815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48394-D3AA-4972-BB18-D8276487678F}">
  <dimension ref="A1:N62"/>
  <sheetViews>
    <sheetView topLeftCell="C1" workbookViewId="0">
      <selection activeCell="F7" sqref="F7"/>
    </sheetView>
  </sheetViews>
  <sheetFormatPr defaultColWidth="9.26953125" defaultRowHeight="12.5" x14ac:dyDescent="0.25"/>
  <cols>
    <col min="1" max="1" width="27.7265625" style="11" customWidth="1"/>
    <col min="2" max="2" width="21.26953125" style="11" customWidth="1"/>
    <col min="3" max="3" width="43.7265625" style="11" customWidth="1"/>
    <col min="4" max="4" width="17.7265625" style="11" customWidth="1"/>
    <col min="5" max="5" width="21.26953125" style="11" customWidth="1"/>
    <col min="6" max="6" width="30.453125" style="11" customWidth="1"/>
    <col min="7" max="7" width="18.26953125" style="13" customWidth="1"/>
    <col min="8" max="8" width="14.7265625" style="13" customWidth="1"/>
    <col min="9" max="9" width="23.7265625" style="17" customWidth="1"/>
    <col min="10" max="10" width="26.81640625" style="11" bestFit="1" customWidth="1"/>
    <col min="11" max="11" width="15.08984375" style="11" bestFit="1" customWidth="1"/>
    <col min="12" max="12" width="14.1796875" style="11" bestFit="1" customWidth="1"/>
    <col min="13" max="13" width="32.6328125" style="11" bestFit="1" customWidth="1"/>
    <col min="14" max="14" width="107.08984375" style="11" bestFit="1" customWidth="1"/>
    <col min="15" max="16384" width="9.26953125" style="11"/>
  </cols>
  <sheetData>
    <row r="1" spans="1:14" x14ac:dyDescent="0.25">
      <c r="A1" s="11" t="s">
        <v>0</v>
      </c>
    </row>
    <row r="3" spans="1:14" s="63" customFormat="1" ht="14.5" x14ac:dyDescent="0.35">
      <c r="A3" s="58" t="s">
        <v>1</v>
      </c>
      <c r="B3" s="58" t="s">
        <v>2</v>
      </c>
      <c r="C3" s="58" t="s">
        <v>3</v>
      </c>
      <c r="D3" s="58" t="s">
        <v>4</v>
      </c>
      <c r="E3" s="58" t="s">
        <v>925</v>
      </c>
      <c r="F3" s="58" t="s">
        <v>6</v>
      </c>
      <c r="G3" s="58" t="s">
        <v>7</v>
      </c>
      <c r="H3" s="58" t="s">
        <v>8</v>
      </c>
      <c r="I3" s="59" t="s">
        <v>9</v>
      </c>
      <c r="J3" s="55" t="s">
        <v>1019</v>
      </c>
      <c r="K3" s="55" t="s">
        <v>1022</v>
      </c>
      <c r="L3" s="55" t="s">
        <v>1023</v>
      </c>
      <c r="M3" s="55" t="s">
        <v>1024</v>
      </c>
      <c r="N3" s="55" t="s">
        <v>1025</v>
      </c>
    </row>
    <row r="4" spans="1:14" ht="14.5" x14ac:dyDescent="0.35">
      <c r="A4" s="18" t="s">
        <v>10</v>
      </c>
      <c r="B4" s="3">
        <v>200</v>
      </c>
      <c r="C4" s="2" t="s">
        <v>928</v>
      </c>
      <c r="D4" s="3" t="s">
        <v>929</v>
      </c>
      <c r="E4" s="8">
        <v>697358.41</v>
      </c>
      <c r="F4" s="4" t="s">
        <v>930</v>
      </c>
      <c r="G4" s="14">
        <v>44927</v>
      </c>
      <c r="H4" s="21">
        <v>46844</v>
      </c>
      <c r="I4" s="14"/>
      <c r="J4" s="18" t="s">
        <v>1021</v>
      </c>
      <c r="K4" s="19">
        <v>0</v>
      </c>
      <c r="L4" s="19">
        <f>DATEDIF(G4,H4,"y")</f>
        <v>5</v>
      </c>
      <c r="M4" s="20">
        <f>SUM(E4*K4)+SUM(E4*L4)</f>
        <v>3486792.0500000003</v>
      </c>
      <c r="N4" s="18" t="str">
        <f>CONCATENATE(A4, "-", B4, "-", C4)</f>
        <v>HC/PTRANS/DPS2020-200-Dalwhinnie - Aviemore - Grantown - Inverness</v>
      </c>
    </row>
    <row r="5" spans="1:14" ht="14.5" x14ac:dyDescent="0.35">
      <c r="A5" s="18" t="s">
        <v>10</v>
      </c>
      <c r="B5" s="22">
        <v>201</v>
      </c>
      <c r="C5" s="5" t="s">
        <v>931</v>
      </c>
      <c r="D5" s="3" t="s">
        <v>929</v>
      </c>
      <c r="E5" s="23">
        <v>1110379.97</v>
      </c>
      <c r="F5" s="6" t="s">
        <v>930</v>
      </c>
      <c r="G5" s="21">
        <v>44927</v>
      </c>
      <c r="H5" s="21">
        <v>46844</v>
      </c>
      <c r="I5" s="21"/>
      <c r="J5" s="18" t="s">
        <v>1021</v>
      </c>
      <c r="K5" s="19">
        <v>0</v>
      </c>
      <c r="L5" s="19">
        <f t="shared" ref="L5:L61" si="0">DATEDIF(G5,H5,"y")</f>
        <v>5</v>
      </c>
      <c r="M5" s="20">
        <f t="shared" ref="M5:M61" si="1">SUM(E5*K5)+SUM(E5*L5)</f>
        <v>5551899.8499999996</v>
      </c>
      <c r="N5" s="18" t="str">
        <f t="shared" ref="N5:N61" si="2">CONCATENATE(A5, "-", B5, "-", C5)</f>
        <v>HC/PTRANS/DPS2020-201-Aviemore - Grantown - Inverness</v>
      </c>
    </row>
    <row r="6" spans="1:14" ht="14.5" x14ac:dyDescent="0.35">
      <c r="A6" s="18" t="s">
        <v>10</v>
      </c>
      <c r="B6" s="22">
        <v>203</v>
      </c>
      <c r="C6" s="6" t="s">
        <v>932</v>
      </c>
      <c r="D6" s="24" t="s">
        <v>933</v>
      </c>
      <c r="E6" s="23">
        <v>338729.21</v>
      </c>
      <c r="F6" s="6" t="s">
        <v>930</v>
      </c>
      <c r="G6" s="21">
        <v>44927</v>
      </c>
      <c r="H6" s="21">
        <v>46844</v>
      </c>
      <c r="I6" s="21"/>
      <c r="J6" s="18" t="s">
        <v>1021</v>
      </c>
      <c r="K6" s="19">
        <v>0</v>
      </c>
      <c r="L6" s="19">
        <f t="shared" si="0"/>
        <v>5</v>
      </c>
      <c r="M6" s="20">
        <f t="shared" si="1"/>
        <v>1693646.05</v>
      </c>
      <c r="N6" s="18" t="str">
        <f t="shared" si="2"/>
        <v>HC/PTRANS/DPS2020-203-Tormore - Grantown-On-Spey</v>
      </c>
    </row>
    <row r="7" spans="1:14" ht="44.65" customHeight="1" x14ac:dyDescent="0.35">
      <c r="A7" s="18" t="s">
        <v>10</v>
      </c>
      <c r="B7" s="22">
        <v>206</v>
      </c>
      <c r="C7" s="25" t="s">
        <v>934</v>
      </c>
      <c r="D7" s="3" t="s">
        <v>929</v>
      </c>
      <c r="E7" s="23">
        <v>360406.77</v>
      </c>
      <c r="F7" s="6" t="s">
        <v>930</v>
      </c>
      <c r="G7" s="21">
        <v>44927</v>
      </c>
      <c r="H7" s="21">
        <v>46844</v>
      </c>
      <c r="I7" s="21"/>
      <c r="J7" s="18" t="s">
        <v>1021</v>
      </c>
      <c r="K7" s="19">
        <v>0</v>
      </c>
      <c r="L7" s="19">
        <f t="shared" si="0"/>
        <v>5</v>
      </c>
      <c r="M7" s="20">
        <f t="shared" si="1"/>
        <v>1802033.85</v>
      </c>
      <c r="N7" s="18" t="str">
        <f t="shared" si="2"/>
        <v>HC/PTRANS/DPS2020-206-Part 1: Glenmore - Insh - Kingussie High School; 
Part 2:  Aviemore - Cairngorm</v>
      </c>
    </row>
    <row r="8" spans="1:14" ht="14.5" x14ac:dyDescent="0.35">
      <c r="A8" s="2"/>
      <c r="B8" s="3">
        <v>302</v>
      </c>
      <c r="C8" s="2" t="s">
        <v>936</v>
      </c>
      <c r="D8" s="26" t="s">
        <v>929</v>
      </c>
      <c r="E8" s="27">
        <v>52740</v>
      </c>
      <c r="F8" s="28" t="s">
        <v>930</v>
      </c>
      <c r="G8" s="21">
        <v>46143</v>
      </c>
      <c r="H8" s="21">
        <v>46844</v>
      </c>
      <c r="I8" s="21"/>
      <c r="J8" s="18" t="s">
        <v>1021</v>
      </c>
      <c r="K8" s="19">
        <v>0</v>
      </c>
      <c r="L8" s="19">
        <f t="shared" si="0"/>
        <v>1</v>
      </c>
      <c r="M8" s="20">
        <f t="shared" si="1"/>
        <v>52740</v>
      </c>
      <c r="N8" s="18" t="str">
        <f t="shared" si="2"/>
        <v xml:space="preserve">-302-Foyers - Inverness </v>
      </c>
    </row>
    <row r="9" spans="1:14" ht="14.5" x14ac:dyDescent="0.35">
      <c r="A9" s="18" t="s">
        <v>10</v>
      </c>
      <c r="B9" s="7">
        <v>304</v>
      </c>
      <c r="C9" s="6" t="s">
        <v>937</v>
      </c>
      <c r="D9" s="26" t="s">
        <v>929</v>
      </c>
      <c r="E9" s="27">
        <v>391787.86</v>
      </c>
      <c r="F9" s="28" t="s">
        <v>930</v>
      </c>
      <c r="G9" s="21">
        <v>44927</v>
      </c>
      <c r="H9" s="21">
        <v>46844</v>
      </c>
      <c r="I9" s="21"/>
      <c r="J9" s="18" t="s">
        <v>1021</v>
      </c>
      <c r="K9" s="19">
        <v>0</v>
      </c>
      <c r="L9" s="19">
        <f t="shared" si="0"/>
        <v>5</v>
      </c>
      <c r="M9" s="20">
        <f t="shared" si="1"/>
        <v>1958939.2999999998</v>
      </c>
      <c r="N9" s="18" t="str">
        <f t="shared" si="2"/>
        <v>HC/PTRANS/DPS2020-304-Tomich - Inverness via Drumnadrochit</v>
      </c>
    </row>
    <row r="10" spans="1:14" ht="14.5" x14ac:dyDescent="0.35">
      <c r="A10" s="18" t="s">
        <v>10</v>
      </c>
      <c r="B10" s="7">
        <v>307</v>
      </c>
      <c r="C10" s="6" t="s">
        <v>938</v>
      </c>
      <c r="D10" s="24" t="s">
        <v>926</v>
      </c>
      <c r="E10" s="29">
        <v>131824.17000000001</v>
      </c>
      <c r="F10" s="6" t="s">
        <v>927</v>
      </c>
      <c r="G10" s="21">
        <v>44927</v>
      </c>
      <c r="H10" s="21">
        <v>46447</v>
      </c>
      <c r="I10" s="14">
        <v>47178</v>
      </c>
      <c r="J10" s="18" t="s">
        <v>1021</v>
      </c>
      <c r="K10" s="19">
        <f t="shared" ref="K10:K58" si="3">DATEDIF(H10,I10,"y")</f>
        <v>2</v>
      </c>
      <c r="L10" s="19">
        <f t="shared" si="0"/>
        <v>4</v>
      </c>
      <c r="M10" s="20">
        <f t="shared" si="1"/>
        <v>790945.02</v>
      </c>
      <c r="N10" s="18" t="str">
        <f t="shared" si="2"/>
        <v>HC/PTRANS/DPS2020-307-Beauly - Kiltarlity - Inverness</v>
      </c>
    </row>
    <row r="11" spans="1:14" ht="14.5" x14ac:dyDescent="0.35">
      <c r="A11" s="18" t="s">
        <v>10</v>
      </c>
      <c r="B11" s="22">
        <v>408</v>
      </c>
      <c r="C11" s="6" t="s">
        <v>939</v>
      </c>
      <c r="D11" s="26" t="s">
        <v>929</v>
      </c>
      <c r="E11" s="30">
        <v>383003.93</v>
      </c>
      <c r="F11" s="6" t="s">
        <v>930</v>
      </c>
      <c r="G11" s="21">
        <v>44927</v>
      </c>
      <c r="H11" s="21">
        <v>46844</v>
      </c>
      <c r="I11" s="21"/>
      <c r="J11" s="18" t="s">
        <v>1021</v>
      </c>
      <c r="K11" s="19">
        <v>0</v>
      </c>
      <c r="L11" s="19">
        <f t="shared" si="0"/>
        <v>5</v>
      </c>
      <c r="M11" s="20">
        <f t="shared" si="1"/>
        <v>1915019.65</v>
      </c>
      <c r="N11" s="18" t="str">
        <f t="shared" si="2"/>
        <v>HC/PTRANS/DPS2020-408-Inverness - Culbokie - Resolis</v>
      </c>
    </row>
    <row r="12" spans="1:14" ht="14.5" x14ac:dyDescent="0.35">
      <c r="A12" s="18" t="s">
        <v>10</v>
      </c>
      <c r="B12" s="22">
        <v>413</v>
      </c>
      <c r="C12" s="6" t="s">
        <v>940</v>
      </c>
      <c r="D12" s="26" t="s">
        <v>929</v>
      </c>
      <c r="E12" s="23">
        <v>760555.06</v>
      </c>
      <c r="F12" s="6" t="s">
        <v>930</v>
      </c>
      <c r="G12" s="21">
        <v>44927</v>
      </c>
      <c r="H12" s="21">
        <v>46844</v>
      </c>
      <c r="I12" s="21"/>
      <c r="J12" s="18" t="s">
        <v>1021</v>
      </c>
      <c r="K12" s="19">
        <v>0</v>
      </c>
      <c r="L12" s="19">
        <f t="shared" si="0"/>
        <v>5</v>
      </c>
      <c r="M12" s="20">
        <f t="shared" si="1"/>
        <v>3802775.3000000003</v>
      </c>
      <c r="N12" s="18" t="str">
        <f t="shared" si="2"/>
        <v>HC/PTRANS/DPS2020-413-Tain - Balintore Circular</v>
      </c>
    </row>
    <row r="13" spans="1:14" ht="14.5" x14ac:dyDescent="0.35">
      <c r="A13" s="18" t="s">
        <v>10</v>
      </c>
      <c r="B13" s="22">
        <v>416</v>
      </c>
      <c r="C13" s="6" t="s">
        <v>941</v>
      </c>
      <c r="D13" s="26" t="s">
        <v>929</v>
      </c>
      <c r="E13" s="23">
        <v>99479.1</v>
      </c>
      <c r="F13" s="6" t="s">
        <v>942</v>
      </c>
      <c r="G13" s="21">
        <v>44927</v>
      </c>
      <c r="H13" s="21">
        <v>46844</v>
      </c>
      <c r="I13" s="21"/>
      <c r="J13" s="18" t="s">
        <v>1021</v>
      </c>
      <c r="K13" s="19">
        <v>0</v>
      </c>
      <c r="L13" s="19">
        <f t="shared" si="0"/>
        <v>5</v>
      </c>
      <c r="M13" s="20">
        <f t="shared" si="1"/>
        <v>497395.5</v>
      </c>
      <c r="N13" s="18" t="str">
        <f t="shared" si="2"/>
        <v>HC/PTRANS/DPS2020-416-Tain - Portmahomack</v>
      </c>
    </row>
    <row r="14" spans="1:14" ht="14.5" x14ac:dyDescent="0.35">
      <c r="A14" s="18" t="s">
        <v>10</v>
      </c>
      <c r="B14" s="22">
        <v>500</v>
      </c>
      <c r="C14" s="6" t="s">
        <v>943</v>
      </c>
      <c r="D14" s="26" t="s">
        <v>929</v>
      </c>
      <c r="E14" s="31">
        <v>327649.53000000003</v>
      </c>
      <c r="F14" s="6" t="s">
        <v>944</v>
      </c>
      <c r="G14" s="14">
        <v>44652</v>
      </c>
      <c r="H14" s="14">
        <v>46447</v>
      </c>
      <c r="I14" s="14">
        <v>47178</v>
      </c>
      <c r="J14" s="18" t="s">
        <v>1021</v>
      </c>
      <c r="K14" s="19">
        <f t="shared" si="3"/>
        <v>2</v>
      </c>
      <c r="L14" s="19">
        <f t="shared" si="0"/>
        <v>4</v>
      </c>
      <c r="M14" s="20">
        <f t="shared" si="1"/>
        <v>1965897.1800000002</v>
      </c>
      <c r="N14" s="18" t="str">
        <f t="shared" si="2"/>
        <v>HC/PTRANS/DPS2020-500-Acharacle/Mallaig - Fort William</v>
      </c>
    </row>
    <row r="15" spans="1:14" ht="14.5" x14ac:dyDescent="0.35">
      <c r="A15" s="18" t="s">
        <v>10</v>
      </c>
      <c r="B15" s="22">
        <v>501</v>
      </c>
      <c r="C15" s="6" t="s">
        <v>945</v>
      </c>
      <c r="D15" s="26" t="s">
        <v>929</v>
      </c>
      <c r="E15" s="31">
        <v>107933.41</v>
      </c>
      <c r="F15" s="6" t="s">
        <v>944</v>
      </c>
      <c r="G15" s="21">
        <v>44652</v>
      </c>
      <c r="H15" s="21">
        <v>46447</v>
      </c>
      <c r="I15" s="21">
        <v>47178</v>
      </c>
      <c r="J15" s="18" t="s">
        <v>1021</v>
      </c>
      <c r="K15" s="19">
        <f t="shared" si="3"/>
        <v>2</v>
      </c>
      <c r="L15" s="19">
        <f t="shared" si="0"/>
        <v>4</v>
      </c>
      <c r="M15" s="20">
        <f t="shared" si="1"/>
        <v>647600.46</v>
      </c>
      <c r="N15" s="18" t="str">
        <f t="shared" si="2"/>
        <v xml:space="preserve">HC/PTRANS/DPS2020-501-Arisaig - Mallaig </v>
      </c>
    </row>
    <row r="16" spans="1:14" ht="14.5" x14ac:dyDescent="0.35">
      <c r="A16" s="18" t="s">
        <v>10</v>
      </c>
      <c r="B16" s="22">
        <v>506</v>
      </c>
      <c r="C16" s="6" t="s">
        <v>946</v>
      </c>
      <c r="D16" s="26" t="s">
        <v>929</v>
      </c>
      <c r="E16" s="31">
        <v>137611.84</v>
      </c>
      <c r="F16" s="6" t="s">
        <v>944</v>
      </c>
      <c r="G16" s="21">
        <v>44652</v>
      </c>
      <c r="H16" s="21">
        <v>46447</v>
      </c>
      <c r="I16" s="21">
        <v>47178</v>
      </c>
      <c r="J16" s="18" t="s">
        <v>1021</v>
      </c>
      <c r="K16" s="19">
        <f t="shared" si="3"/>
        <v>2</v>
      </c>
      <c r="L16" s="19">
        <f t="shared" si="0"/>
        <v>4</v>
      </c>
      <c r="M16" s="20">
        <f t="shared" si="1"/>
        <v>825671.04</v>
      </c>
      <c r="N16" s="18" t="str">
        <f t="shared" si="2"/>
        <v>HC/PTRANS/DPS2020-506-Kilchoan - Fort William</v>
      </c>
    </row>
    <row r="17" spans="1:14" ht="14.5" x14ac:dyDescent="0.35">
      <c r="A17" s="18" t="s">
        <v>10</v>
      </c>
      <c r="B17" s="22">
        <v>507</v>
      </c>
      <c r="C17" s="6" t="s">
        <v>947</v>
      </c>
      <c r="D17" s="26" t="s">
        <v>929</v>
      </c>
      <c r="E17" s="31">
        <v>139310.79999999999</v>
      </c>
      <c r="F17" s="6" t="s">
        <v>944</v>
      </c>
      <c r="G17" s="21">
        <v>44652</v>
      </c>
      <c r="H17" s="21">
        <v>46447</v>
      </c>
      <c r="I17" s="21">
        <v>47178</v>
      </c>
      <c r="J17" s="18" t="s">
        <v>1021</v>
      </c>
      <c r="K17" s="19">
        <f t="shared" si="3"/>
        <v>2</v>
      </c>
      <c r="L17" s="19">
        <f t="shared" si="0"/>
        <v>4</v>
      </c>
      <c r="M17" s="20">
        <f t="shared" si="1"/>
        <v>835864.79999999993</v>
      </c>
      <c r="N17" s="18" t="str">
        <f t="shared" si="2"/>
        <v xml:space="preserve">HC/PTRANS/DPS2020-507-Lochaline - Fort William </v>
      </c>
    </row>
    <row r="18" spans="1:14" ht="14.5" x14ac:dyDescent="0.35">
      <c r="A18" s="18" t="s">
        <v>10</v>
      </c>
      <c r="B18" s="22">
        <v>508</v>
      </c>
      <c r="C18" s="5" t="s">
        <v>948</v>
      </c>
      <c r="D18" s="26" t="s">
        <v>929</v>
      </c>
      <c r="E18" s="31">
        <v>288625.40999999997</v>
      </c>
      <c r="F18" s="6" t="s">
        <v>944</v>
      </c>
      <c r="G18" s="21">
        <v>44652</v>
      </c>
      <c r="H18" s="21">
        <v>46447</v>
      </c>
      <c r="I18" s="21">
        <v>47178</v>
      </c>
      <c r="J18" s="18" t="s">
        <v>1021</v>
      </c>
      <c r="K18" s="19">
        <f t="shared" si="3"/>
        <v>2</v>
      </c>
      <c r="L18" s="19">
        <f t="shared" si="0"/>
        <v>4</v>
      </c>
      <c r="M18" s="20">
        <f t="shared" si="1"/>
        <v>1731752.46</v>
      </c>
      <c r="N18" s="18" t="str">
        <f t="shared" si="2"/>
        <v>HC/PTRANS/DPS2020-508-Kinlochleven - Fort William</v>
      </c>
    </row>
    <row r="19" spans="1:14" ht="14.5" x14ac:dyDescent="0.35">
      <c r="A19" s="18" t="s">
        <v>10</v>
      </c>
      <c r="B19" s="22">
        <v>510</v>
      </c>
      <c r="C19" s="6" t="s">
        <v>949</v>
      </c>
      <c r="D19" s="3" t="s">
        <v>935</v>
      </c>
      <c r="E19" s="31">
        <v>92017.32</v>
      </c>
      <c r="F19" s="6" t="s">
        <v>944</v>
      </c>
      <c r="G19" s="21">
        <v>44652</v>
      </c>
      <c r="H19" s="21">
        <v>46447</v>
      </c>
      <c r="I19" s="21">
        <v>47178</v>
      </c>
      <c r="J19" s="18" t="s">
        <v>1021</v>
      </c>
      <c r="K19" s="19">
        <f t="shared" si="3"/>
        <v>2</v>
      </c>
      <c r="L19" s="19">
        <f t="shared" si="0"/>
        <v>4</v>
      </c>
      <c r="M19" s="20">
        <f t="shared" si="1"/>
        <v>552103.92000000004</v>
      </c>
      <c r="N19" s="18" t="str">
        <f t="shared" si="2"/>
        <v xml:space="preserve">HC/PTRANS/DPS2020-510-Invergarry/Roy Bridge - Fort William </v>
      </c>
    </row>
    <row r="20" spans="1:14" ht="25" x14ac:dyDescent="0.35">
      <c r="A20" s="18" t="s">
        <v>10</v>
      </c>
      <c r="B20" s="22">
        <v>512</v>
      </c>
      <c r="C20" s="32" t="s">
        <v>950</v>
      </c>
      <c r="D20" s="26" t="s">
        <v>929</v>
      </c>
      <c r="E20" s="33">
        <v>159621.49</v>
      </c>
      <c r="F20" s="6" t="s">
        <v>944</v>
      </c>
      <c r="G20" s="21">
        <v>44652</v>
      </c>
      <c r="H20" s="21">
        <v>46447</v>
      </c>
      <c r="I20" s="21">
        <v>47178</v>
      </c>
      <c r="J20" s="18" t="s">
        <v>1021</v>
      </c>
      <c r="K20" s="19">
        <f t="shared" si="3"/>
        <v>2</v>
      </c>
      <c r="L20" s="19">
        <f t="shared" si="0"/>
        <v>4</v>
      </c>
      <c r="M20" s="20">
        <f t="shared" si="1"/>
        <v>957728.94</v>
      </c>
      <c r="N20" s="18" t="str">
        <f t="shared" si="2"/>
        <v>HC/PTRANS/DPS2020-512-Part 1: Gairlochy - Achnacarry - Fort William; 
Part 2: Roy Bridge - Fort William - Glen Nevis</v>
      </c>
    </row>
    <row r="21" spans="1:14" ht="14.5" x14ac:dyDescent="0.35">
      <c r="A21" s="18" t="s">
        <v>10</v>
      </c>
      <c r="B21" s="22">
        <v>515</v>
      </c>
      <c r="C21" s="5" t="s">
        <v>951</v>
      </c>
      <c r="D21" s="3" t="s">
        <v>926</v>
      </c>
      <c r="E21" s="31">
        <v>215853.86</v>
      </c>
      <c r="F21" s="6" t="s">
        <v>944</v>
      </c>
      <c r="G21" s="21">
        <v>44652</v>
      </c>
      <c r="H21" s="21">
        <v>46447</v>
      </c>
      <c r="I21" s="21">
        <v>47178</v>
      </c>
      <c r="J21" s="18" t="s">
        <v>1021</v>
      </c>
      <c r="K21" s="19">
        <f t="shared" si="3"/>
        <v>2</v>
      </c>
      <c r="L21" s="19">
        <f t="shared" si="0"/>
        <v>4</v>
      </c>
      <c r="M21" s="20">
        <f t="shared" si="1"/>
        <v>1295123.1599999999</v>
      </c>
      <c r="N21" s="18" t="str">
        <f t="shared" si="2"/>
        <v>HC/PTRANS/DPS2020-515-Corpach - Upper Achintore</v>
      </c>
    </row>
    <row r="22" spans="1:14" ht="37.5" x14ac:dyDescent="0.35">
      <c r="A22" s="18" t="s">
        <v>10</v>
      </c>
      <c r="B22" s="22">
        <v>517</v>
      </c>
      <c r="C22" s="32" t="s">
        <v>952</v>
      </c>
      <c r="D22" s="26" t="s">
        <v>929</v>
      </c>
      <c r="E22" s="31">
        <v>94695.78</v>
      </c>
      <c r="F22" s="6" t="s">
        <v>944</v>
      </c>
      <c r="G22" s="21">
        <v>44652</v>
      </c>
      <c r="H22" s="21">
        <v>46447</v>
      </c>
      <c r="I22" s="21">
        <v>47178</v>
      </c>
      <c r="J22" s="18" t="s">
        <v>1021</v>
      </c>
      <c r="K22" s="19">
        <f t="shared" si="3"/>
        <v>2</v>
      </c>
      <c r="L22" s="19">
        <f t="shared" si="0"/>
        <v>4</v>
      </c>
      <c r="M22" s="20">
        <f t="shared" si="1"/>
        <v>568174.67999999993</v>
      </c>
      <c r="N22" s="18" t="str">
        <f t="shared" si="2"/>
        <v>HC/PTRANS/DPS2020-517-Upper Achintore - Lochaber High School/Caol - Lochaber High School(am)/Plantation - Lundavra School</v>
      </c>
    </row>
    <row r="23" spans="1:14" ht="14.5" x14ac:dyDescent="0.35">
      <c r="A23" s="18" t="s">
        <v>10</v>
      </c>
      <c r="B23" s="22">
        <v>518</v>
      </c>
      <c r="C23" s="5" t="s">
        <v>953</v>
      </c>
      <c r="D23" s="26" t="s">
        <v>926</v>
      </c>
      <c r="E23" s="31">
        <v>89885.32</v>
      </c>
      <c r="F23" s="6" t="s">
        <v>944</v>
      </c>
      <c r="G23" s="21">
        <v>44652</v>
      </c>
      <c r="H23" s="21">
        <v>46447</v>
      </c>
      <c r="I23" s="21">
        <v>47178</v>
      </c>
      <c r="J23" s="18" t="s">
        <v>1021</v>
      </c>
      <c r="K23" s="19">
        <f t="shared" si="3"/>
        <v>2</v>
      </c>
      <c r="L23" s="19">
        <f t="shared" si="0"/>
        <v>4</v>
      </c>
      <c r="M23" s="20">
        <f t="shared" si="1"/>
        <v>539311.92000000004</v>
      </c>
      <c r="N23" s="18" t="str">
        <f t="shared" si="2"/>
        <v>HC/PTRANS/DPS2020-518-Fort William School Services</v>
      </c>
    </row>
    <row r="24" spans="1:14" ht="14.5" x14ac:dyDescent="0.35">
      <c r="A24" s="18" t="s">
        <v>10</v>
      </c>
      <c r="B24" s="24">
        <v>521</v>
      </c>
      <c r="C24" s="34" t="s">
        <v>954</v>
      </c>
      <c r="D24" s="26" t="s">
        <v>935</v>
      </c>
      <c r="E24" s="31">
        <v>49902.05</v>
      </c>
      <c r="F24" s="35" t="s">
        <v>944</v>
      </c>
      <c r="G24" s="21">
        <v>44652</v>
      </c>
      <c r="H24" s="21">
        <v>46447</v>
      </c>
      <c r="I24" s="21">
        <v>47178</v>
      </c>
      <c r="J24" s="18" t="s">
        <v>1021</v>
      </c>
      <c r="K24" s="19">
        <f t="shared" si="3"/>
        <v>2</v>
      </c>
      <c r="L24" s="19">
        <f t="shared" si="0"/>
        <v>4</v>
      </c>
      <c r="M24" s="20">
        <f t="shared" si="1"/>
        <v>299412.30000000005</v>
      </c>
      <c r="N24" s="18" t="str">
        <f t="shared" si="2"/>
        <v xml:space="preserve">HC/PTRANS/DPS2020-521-Upper Achintore &amp; Plantation - Caol (Ardgour Rd) </v>
      </c>
    </row>
    <row r="25" spans="1:14" ht="14.5" x14ac:dyDescent="0.35">
      <c r="A25" s="18" t="s">
        <v>10</v>
      </c>
      <c r="B25" s="22">
        <v>522</v>
      </c>
      <c r="C25" s="5" t="s">
        <v>955</v>
      </c>
      <c r="D25" s="26" t="s">
        <v>929</v>
      </c>
      <c r="E25" s="31">
        <v>85543.42</v>
      </c>
      <c r="F25" s="6" t="s">
        <v>944</v>
      </c>
      <c r="G25" s="21">
        <v>44652</v>
      </c>
      <c r="H25" s="21">
        <v>46447</v>
      </c>
      <c r="I25" s="21">
        <v>47178</v>
      </c>
      <c r="J25" s="18" t="s">
        <v>1021</v>
      </c>
      <c r="K25" s="19">
        <f t="shared" si="3"/>
        <v>2</v>
      </c>
      <c r="L25" s="19">
        <f t="shared" si="0"/>
        <v>4</v>
      </c>
      <c r="M25" s="20">
        <f t="shared" si="1"/>
        <v>513260.52</v>
      </c>
      <c r="N25" s="18" t="str">
        <f t="shared" si="2"/>
        <v xml:space="preserve">HC/PTRANS/DPS2020-522-Treslaig - Fort William via Kinlocheil </v>
      </c>
    </row>
    <row r="26" spans="1:14" ht="14.5" x14ac:dyDescent="0.35">
      <c r="A26" s="18" t="s">
        <v>10</v>
      </c>
      <c r="B26" s="22">
        <v>528</v>
      </c>
      <c r="C26" s="6" t="s">
        <v>956</v>
      </c>
      <c r="D26" s="26" t="s">
        <v>935</v>
      </c>
      <c r="E26" s="31">
        <v>64814.58</v>
      </c>
      <c r="F26" s="6" t="s">
        <v>944</v>
      </c>
      <c r="G26" s="21">
        <v>44652</v>
      </c>
      <c r="H26" s="21">
        <v>46447</v>
      </c>
      <c r="I26" s="21">
        <v>47178</v>
      </c>
      <c r="J26" s="18" t="s">
        <v>1021</v>
      </c>
      <c r="K26" s="19">
        <f t="shared" si="3"/>
        <v>2</v>
      </c>
      <c r="L26" s="19">
        <f t="shared" si="0"/>
        <v>4</v>
      </c>
      <c r="M26" s="20">
        <f t="shared" si="1"/>
        <v>388887.48</v>
      </c>
      <c r="N26" s="18" t="str">
        <f t="shared" si="2"/>
        <v>HC/PTRANS/DPS2020-528-Camusnagaul - Ardnamurchan High School</v>
      </c>
    </row>
    <row r="27" spans="1:14" ht="14.5" x14ac:dyDescent="0.35">
      <c r="A27" s="18" t="s">
        <v>10</v>
      </c>
      <c r="B27" s="22">
        <v>600</v>
      </c>
      <c r="C27" s="5" t="s">
        <v>957</v>
      </c>
      <c r="D27" s="26" t="s">
        <v>935</v>
      </c>
      <c r="E27" s="36">
        <v>619648.52</v>
      </c>
      <c r="F27" s="28" t="s">
        <v>930</v>
      </c>
      <c r="G27" s="21">
        <v>44652</v>
      </c>
      <c r="H27" s="21">
        <v>46447</v>
      </c>
      <c r="I27" s="21">
        <v>47178</v>
      </c>
      <c r="J27" s="18" t="s">
        <v>1021</v>
      </c>
      <c r="K27" s="19">
        <f t="shared" si="3"/>
        <v>2</v>
      </c>
      <c r="L27" s="19">
        <f t="shared" si="0"/>
        <v>4</v>
      </c>
      <c r="M27" s="20">
        <f t="shared" si="1"/>
        <v>3717891.12</v>
      </c>
      <c r="N27" s="18" t="str">
        <f t="shared" si="2"/>
        <v xml:space="preserve">HC/PTRANS/DPS2020-600-Armadale/Elgol/Kyle of Lochalsh - Portree </v>
      </c>
    </row>
    <row r="28" spans="1:14" ht="14.5" x14ac:dyDescent="0.35">
      <c r="A28" s="18" t="s">
        <v>10</v>
      </c>
      <c r="B28" s="22">
        <v>602</v>
      </c>
      <c r="C28" s="5" t="s">
        <v>958</v>
      </c>
      <c r="D28" s="3" t="s">
        <v>929</v>
      </c>
      <c r="E28" s="36">
        <v>753455.75</v>
      </c>
      <c r="F28" s="28" t="s">
        <v>930</v>
      </c>
      <c r="G28" s="21">
        <v>44652</v>
      </c>
      <c r="H28" s="21">
        <v>46447</v>
      </c>
      <c r="I28" s="21">
        <v>47178</v>
      </c>
      <c r="J28" s="18" t="s">
        <v>1021</v>
      </c>
      <c r="K28" s="19">
        <f t="shared" si="3"/>
        <v>2</v>
      </c>
      <c r="L28" s="19">
        <f t="shared" si="0"/>
        <v>4</v>
      </c>
      <c r="M28" s="20">
        <f t="shared" si="1"/>
        <v>4520734.5</v>
      </c>
      <c r="N28" s="18" t="str">
        <f t="shared" si="2"/>
        <v>HC/PTRANS/DPS2020-602-Portree – Flodigarry Circular</v>
      </c>
    </row>
    <row r="29" spans="1:14" ht="14.5" x14ac:dyDescent="0.35">
      <c r="A29" s="18" t="s">
        <v>10</v>
      </c>
      <c r="B29" s="22">
        <v>604</v>
      </c>
      <c r="C29" s="5" t="s">
        <v>959</v>
      </c>
      <c r="D29" s="26" t="s">
        <v>935</v>
      </c>
      <c r="E29" s="36">
        <v>818784.72</v>
      </c>
      <c r="F29" s="28" t="s">
        <v>930</v>
      </c>
      <c r="G29" s="21">
        <v>44652</v>
      </c>
      <c r="H29" s="21">
        <v>46447</v>
      </c>
      <c r="I29" s="21">
        <v>47178</v>
      </c>
      <c r="J29" s="18" t="s">
        <v>1021</v>
      </c>
      <c r="K29" s="19">
        <f t="shared" si="3"/>
        <v>2</v>
      </c>
      <c r="L29" s="19">
        <f t="shared" si="0"/>
        <v>4</v>
      </c>
      <c r="M29" s="20">
        <f t="shared" si="1"/>
        <v>4912708.32</v>
      </c>
      <c r="N29" s="18" t="str">
        <f t="shared" si="2"/>
        <v>HC/PTRANS/DPS2020-604-Glendale - Portree via Dunvegan &amp; Edinbane</v>
      </c>
    </row>
    <row r="30" spans="1:14" ht="14.5" x14ac:dyDescent="0.35">
      <c r="A30" s="18" t="s">
        <v>10</v>
      </c>
      <c r="B30" s="22">
        <v>607</v>
      </c>
      <c r="C30" s="5" t="s">
        <v>960</v>
      </c>
      <c r="D30" s="26" t="s">
        <v>935</v>
      </c>
      <c r="E30" s="36">
        <v>95562.6</v>
      </c>
      <c r="F30" s="6" t="s">
        <v>776</v>
      </c>
      <c r="G30" s="21">
        <v>44652</v>
      </c>
      <c r="H30" s="21">
        <v>46447</v>
      </c>
      <c r="I30" s="21">
        <v>47178</v>
      </c>
      <c r="J30" s="18" t="s">
        <v>1021</v>
      </c>
      <c r="K30" s="19">
        <f t="shared" si="3"/>
        <v>2</v>
      </c>
      <c r="L30" s="19">
        <f t="shared" si="0"/>
        <v>4</v>
      </c>
      <c r="M30" s="20">
        <f t="shared" si="1"/>
        <v>573375.60000000009</v>
      </c>
      <c r="N30" s="18" t="str">
        <f t="shared" si="2"/>
        <v>HC/PTRANS/DPS2020-607-Fiscavaig - Portree</v>
      </c>
    </row>
    <row r="31" spans="1:14" ht="14.5" x14ac:dyDescent="0.35">
      <c r="A31" s="18" t="s">
        <v>10</v>
      </c>
      <c r="B31" s="22">
        <v>608</v>
      </c>
      <c r="C31" s="5" t="s">
        <v>961</v>
      </c>
      <c r="D31" s="26" t="s">
        <v>929</v>
      </c>
      <c r="E31" s="33">
        <v>89296.2</v>
      </c>
      <c r="F31" s="6" t="s">
        <v>776</v>
      </c>
      <c r="G31" s="21">
        <v>44652</v>
      </c>
      <c r="H31" s="21">
        <v>46447</v>
      </c>
      <c r="I31" s="21">
        <v>47178</v>
      </c>
      <c r="J31" s="18" t="s">
        <v>1021</v>
      </c>
      <c r="K31" s="19">
        <f t="shared" si="3"/>
        <v>2</v>
      </c>
      <c r="L31" s="19">
        <f t="shared" si="0"/>
        <v>4</v>
      </c>
      <c r="M31" s="20">
        <f t="shared" si="1"/>
        <v>535777.19999999995</v>
      </c>
      <c r="N31" s="18" t="str">
        <f t="shared" si="2"/>
        <v>HC/PTRANS/DPS2020-608-Fiscavaig - Carbost – Portree</v>
      </c>
    </row>
    <row r="32" spans="1:14" ht="14.5" x14ac:dyDescent="0.35">
      <c r="A32" s="18" t="s">
        <v>10</v>
      </c>
      <c r="B32" s="22">
        <v>612</v>
      </c>
      <c r="C32" s="5" t="s">
        <v>962</v>
      </c>
      <c r="D32" s="26" t="s">
        <v>929</v>
      </c>
      <c r="E32" s="36">
        <v>380736.4</v>
      </c>
      <c r="F32" s="28" t="s">
        <v>930</v>
      </c>
      <c r="G32" s="21">
        <v>44652</v>
      </c>
      <c r="H32" s="21">
        <v>46447</v>
      </c>
      <c r="I32" s="21">
        <v>47178</v>
      </c>
      <c r="J32" s="18" t="s">
        <v>1021</v>
      </c>
      <c r="K32" s="19">
        <f t="shared" si="3"/>
        <v>2</v>
      </c>
      <c r="L32" s="19">
        <f t="shared" si="0"/>
        <v>4</v>
      </c>
      <c r="M32" s="20">
        <f t="shared" si="1"/>
        <v>2284418.4000000004</v>
      </c>
      <c r="N32" s="18" t="str">
        <f t="shared" si="2"/>
        <v>HC/PTRANS/DPS2020-612-Glasnakille – Elgol – Broadford – Kyle of Lochalsh</v>
      </c>
    </row>
    <row r="33" spans="1:14" ht="25" x14ac:dyDescent="0.35">
      <c r="A33" s="18" t="s">
        <v>10</v>
      </c>
      <c r="B33" s="7">
        <v>700</v>
      </c>
      <c r="C33" s="32" t="s">
        <v>963</v>
      </c>
      <c r="D33" s="3" t="s">
        <v>926</v>
      </c>
      <c r="E33" s="33">
        <v>134274.19</v>
      </c>
      <c r="F33" s="6" t="s">
        <v>964</v>
      </c>
      <c r="G33" s="14"/>
      <c r="H33" s="14">
        <v>46357</v>
      </c>
      <c r="I33" s="14"/>
      <c r="J33" s="18" t="s">
        <v>1021</v>
      </c>
      <c r="K33" s="19">
        <v>0</v>
      </c>
      <c r="L33" s="19">
        <f t="shared" si="0"/>
        <v>126</v>
      </c>
      <c r="M33" s="20">
        <f t="shared" si="1"/>
        <v>16918547.940000001</v>
      </c>
      <c r="N33" s="18" t="str">
        <f t="shared" si="2"/>
        <v>HC/PTRANS/DPS2020-700-Part 1: Gairloch - Inverness via Braemore Jn; 
Part 2: Laide - Inverness via Kinlochewe</v>
      </c>
    </row>
    <row r="34" spans="1:14" ht="14.5" x14ac:dyDescent="0.35">
      <c r="A34" s="18" t="s">
        <v>10</v>
      </c>
      <c r="B34" s="7">
        <v>702</v>
      </c>
      <c r="C34" s="5" t="s">
        <v>965</v>
      </c>
      <c r="D34" s="26" t="s">
        <v>929</v>
      </c>
      <c r="E34" s="33">
        <v>58486.400000000001</v>
      </c>
      <c r="F34" s="6" t="s">
        <v>896</v>
      </c>
      <c r="G34" s="14">
        <v>44927</v>
      </c>
      <c r="H34" s="14">
        <v>45748</v>
      </c>
      <c r="I34" s="14">
        <v>46447</v>
      </c>
      <c r="J34" s="18" t="s">
        <v>1021</v>
      </c>
      <c r="K34" s="19">
        <f t="shared" si="3"/>
        <v>1</v>
      </c>
      <c r="L34" s="19">
        <f t="shared" si="0"/>
        <v>2</v>
      </c>
      <c r="M34" s="20">
        <f t="shared" si="1"/>
        <v>175459.20000000001</v>
      </c>
      <c r="N34" s="18" t="str">
        <f t="shared" si="2"/>
        <v>HC/PTRANS/DPS2020-702-Strathcarron - Torridon</v>
      </c>
    </row>
    <row r="35" spans="1:14" ht="14.5" x14ac:dyDescent="0.35">
      <c r="A35" s="18" t="s">
        <v>10</v>
      </c>
      <c r="B35" s="37">
        <v>704</v>
      </c>
      <c r="C35" s="34" t="s">
        <v>966</v>
      </c>
      <c r="D35" s="3" t="s">
        <v>926</v>
      </c>
      <c r="E35" s="33">
        <v>60575.199999999997</v>
      </c>
      <c r="F35" s="35" t="s">
        <v>967</v>
      </c>
      <c r="G35" s="21">
        <v>44927</v>
      </c>
      <c r="H35" s="21">
        <v>46844</v>
      </c>
      <c r="I35" s="21"/>
      <c r="J35" s="18" t="s">
        <v>1021</v>
      </c>
      <c r="K35" s="19">
        <v>0</v>
      </c>
      <c r="L35" s="19">
        <f t="shared" si="0"/>
        <v>5</v>
      </c>
      <c r="M35" s="20">
        <f t="shared" si="1"/>
        <v>302876</v>
      </c>
      <c r="N35" s="18" t="str">
        <f t="shared" si="2"/>
        <v>HC/PTRANS/DPS2020-704-Applecross - Lochcarron - Inverness</v>
      </c>
    </row>
    <row r="36" spans="1:14" ht="14.5" x14ac:dyDescent="0.35">
      <c r="A36" s="18" t="s">
        <v>10</v>
      </c>
      <c r="B36" s="7">
        <v>705</v>
      </c>
      <c r="C36" s="5" t="s">
        <v>968</v>
      </c>
      <c r="D36" s="3" t="s">
        <v>935</v>
      </c>
      <c r="E36" s="33">
        <v>60522.98</v>
      </c>
      <c r="F36" s="6" t="s">
        <v>964</v>
      </c>
      <c r="G36" s="21">
        <v>44927</v>
      </c>
      <c r="H36" s="21">
        <v>46844</v>
      </c>
      <c r="I36" s="21"/>
      <c r="J36" s="18" t="s">
        <v>1021</v>
      </c>
      <c r="K36" s="19">
        <v>0</v>
      </c>
      <c r="L36" s="19">
        <f t="shared" si="0"/>
        <v>5</v>
      </c>
      <c r="M36" s="20">
        <f t="shared" si="1"/>
        <v>302614.90000000002</v>
      </c>
      <c r="N36" s="18" t="str">
        <f t="shared" si="2"/>
        <v>HC/PTRANS/DPS2020-705-Sheildaig - Gairloch</v>
      </c>
    </row>
    <row r="37" spans="1:14" ht="14.5" x14ac:dyDescent="0.35">
      <c r="A37" s="18" t="s">
        <v>10</v>
      </c>
      <c r="B37" s="37">
        <v>707</v>
      </c>
      <c r="C37" s="35" t="s">
        <v>969</v>
      </c>
      <c r="D37" s="3" t="s">
        <v>926</v>
      </c>
      <c r="E37" s="33">
        <v>20637.34</v>
      </c>
      <c r="F37" s="6" t="s">
        <v>964</v>
      </c>
      <c r="G37" s="21">
        <v>44927</v>
      </c>
      <c r="H37" s="21">
        <v>46844</v>
      </c>
      <c r="I37" s="21"/>
      <c r="J37" s="18" t="s">
        <v>1021</v>
      </c>
      <c r="K37" s="19">
        <v>0</v>
      </c>
      <c r="L37" s="19">
        <f t="shared" si="0"/>
        <v>5</v>
      </c>
      <c r="M37" s="20">
        <f t="shared" si="1"/>
        <v>103186.7</v>
      </c>
      <c r="N37" s="18" t="str">
        <f t="shared" si="2"/>
        <v>HC/PTRANS/DPS2020-707-Gairloch - Ullapool</v>
      </c>
    </row>
    <row r="38" spans="1:14" ht="14.5" x14ac:dyDescent="0.35">
      <c r="A38" s="18" t="s">
        <v>10</v>
      </c>
      <c r="B38" s="7">
        <v>711</v>
      </c>
      <c r="C38" s="6" t="s">
        <v>970</v>
      </c>
      <c r="D38" s="3" t="s">
        <v>926</v>
      </c>
      <c r="E38" s="33">
        <v>20637.34</v>
      </c>
      <c r="F38" s="6" t="s">
        <v>964</v>
      </c>
      <c r="G38" s="21">
        <v>44927</v>
      </c>
      <c r="H38" s="21">
        <v>46844</v>
      </c>
      <c r="I38" s="21"/>
      <c r="J38" s="18" t="s">
        <v>1021</v>
      </c>
      <c r="K38" s="19">
        <v>0</v>
      </c>
      <c r="L38" s="19">
        <f t="shared" si="0"/>
        <v>5</v>
      </c>
      <c r="M38" s="20">
        <f t="shared" si="1"/>
        <v>103186.7</v>
      </c>
      <c r="N38" s="18" t="str">
        <f t="shared" si="2"/>
        <v xml:space="preserve">HC/PTRANS/DPS2020-711-Poolewe – Dingwall via Kinlochewe </v>
      </c>
    </row>
    <row r="39" spans="1:14" ht="14.5" x14ac:dyDescent="0.35">
      <c r="A39" s="18" t="s">
        <v>10</v>
      </c>
      <c r="B39" s="7">
        <v>800</v>
      </c>
      <c r="C39" s="5" t="s">
        <v>971</v>
      </c>
      <c r="D39" s="26" t="s">
        <v>935</v>
      </c>
      <c r="E39" s="38">
        <v>104440</v>
      </c>
      <c r="F39" s="6" t="s">
        <v>972</v>
      </c>
      <c r="G39" s="14">
        <v>44927</v>
      </c>
      <c r="H39" s="14">
        <v>48670</v>
      </c>
      <c r="I39" s="14"/>
      <c r="J39" s="18" t="s">
        <v>1021</v>
      </c>
      <c r="K39" s="19">
        <v>0</v>
      </c>
      <c r="L39" s="19">
        <f t="shared" si="0"/>
        <v>10</v>
      </c>
      <c r="M39" s="20">
        <f t="shared" si="1"/>
        <v>1044400</v>
      </c>
      <c r="N39" s="18" t="str">
        <f t="shared" si="2"/>
        <v>HC/PTRANS/DPS2020-800-Melvich - Bettyhill (Farr High School)</v>
      </c>
    </row>
    <row r="40" spans="1:14" ht="14.5" x14ac:dyDescent="0.35">
      <c r="A40" s="18" t="s">
        <v>10</v>
      </c>
      <c r="B40" s="7">
        <v>803</v>
      </c>
      <c r="C40" s="5" t="s">
        <v>973</v>
      </c>
      <c r="D40" s="26" t="s">
        <v>929</v>
      </c>
      <c r="E40" s="33">
        <v>97129.2</v>
      </c>
      <c r="F40" s="6" t="s">
        <v>972</v>
      </c>
      <c r="G40" s="21">
        <v>44927</v>
      </c>
      <c r="H40" s="14">
        <v>48670</v>
      </c>
      <c r="I40" s="21"/>
      <c r="J40" s="18" t="s">
        <v>1021</v>
      </c>
      <c r="K40" s="19">
        <v>0</v>
      </c>
      <c r="L40" s="19">
        <f t="shared" si="0"/>
        <v>10</v>
      </c>
      <c r="M40" s="20">
        <f t="shared" si="1"/>
        <v>971292</v>
      </c>
      <c r="N40" s="18" t="str">
        <f t="shared" si="2"/>
        <v>HC/PTRANS/DPS2020-803-Melness - Thurso</v>
      </c>
    </row>
    <row r="41" spans="1:14" ht="14.5" x14ac:dyDescent="0.35">
      <c r="A41" s="18" t="s">
        <v>10</v>
      </c>
      <c r="B41" s="7">
        <v>805</v>
      </c>
      <c r="C41" s="5" t="s">
        <v>974</v>
      </c>
      <c r="D41" s="26" t="s">
        <v>926</v>
      </c>
      <c r="E41" s="33">
        <v>120106</v>
      </c>
      <c r="F41" s="6" t="s">
        <v>972</v>
      </c>
      <c r="G41" s="14">
        <v>44927</v>
      </c>
      <c r="H41" s="14">
        <v>45748</v>
      </c>
      <c r="I41" s="21">
        <v>46447</v>
      </c>
      <c r="J41" s="18" t="s">
        <v>1021</v>
      </c>
      <c r="K41" s="19">
        <f t="shared" si="3"/>
        <v>1</v>
      </c>
      <c r="L41" s="19">
        <f t="shared" si="0"/>
        <v>2</v>
      </c>
      <c r="M41" s="20">
        <f t="shared" si="1"/>
        <v>360318</v>
      </c>
      <c r="N41" s="18" t="str">
        <f t="shared" si="2"/>
        <v xml:space="preserve">HC/PTRANS/DPS2020-805-Durness - Inverness </v>
      </c>
    </row>
    <row r="42" spans="1:14" ht="14.5" x14ac:dyDescent="0.35">
      <c r="A42" s="18" t="s">
        <v>10</v>
      </c>
      <c r="B42" s="7">
        <v>806</v>
      </c>
      <c r="C42" s="6" t="s">
        <v>975</v>
      </c>
      <c r="D42" s="26" t="s">
        <v>929</v>
      </c>
      <c r="E42" s="33">
        <v>25065.599999999999</v>
      </c>
      <c r="F42" s="6" t="s">
        <v>972</v>
      </c>
      <c r="G42" s="21">
        <v>44927</v>
      </c>
      <c r="H42" s="14">
        <v>48670</v>
      </c>
      <c r="I42" s="21"/>
      <c r="J42" s="18" t="s">
        <v>1021</v>
      </c>
      <c r="K42" s="19">
        <v>0</v>
      </c>
      <c r="L42" s="19">
        <f t="shared" si="0"/>
        <v>10</v>
      </c>
      <c r="M42" s="20">
        <f t="shared" si="1"/>
        <v>250656</v>
      </c>
      <c r="N42" s="18" t="str">
        <f t="shared" si="2"/>
        <v>HC/PTRANS/DPS2020-806-Durness - Lairg/Ardgay via Kinlochbervie &amp; Scourie</v>
      </c>
    </row>
    <row r="43" spans="1:14" ht="14.5" x14ac:dyDescent="0.35">
      <c r="A43" s="18" t="s">
        <v>10</v>
      </c>
      <c r="B43" s="7">
        <v>809</v>
      </c>
      <c r="C43" s="6" t="s">
        <v>976</v>
      </c>
      <c r="D43" s="26" t="s">
        <v>929</v>
      </c>
      <c r="E43" s="33">
        <v>280421.40000000002</v>
      </c>
      <c r="F43" s="6" t="s">
        <v>942</v>
      </c>
      <c r="G43" s="21">
        <v>44927</v>
      </c>
      <c r="H43" s="21">
        <v>46844</v>
      </c>
      <c r="I43" s="21"/>
      <c r="J43" s="18" t="s">
        <v>1021</v>
      </c>
      <c r="K43" s="19">
        <v>0</v>
      </c>
      <c r="L43" s="19">
        <f t="shared" si="0"/>
        <v>5</v>
      </c>
      <c r="M43" s="20">
        <f t="shared" si="1"/>
        <v>1402107</v>
      </c>
      <c r="N43" s="18" t="str">
        <f t="shared" si="2"/>
        <v>HC/PTRANS/DPS2020-809-Drumbeg - Lochinver - Ullapool</v>
      </c>
    </row>
    <row r="44" spans="1:14" ht="14.5" x14ac:dyDescent="0.35">
      <c r="A44" s="18" t="s">
        <v>10</v>
      </c>
      <c r="B44" s="7">
        <v>811</v>
      </c>
      <c r="C44" s="6" t="s">
        <v>977</v>
      </c>
      <c r="D44" s="26" t="s">
        <v>929</v>
      </c>
      <c r="E44" s="33">
        <v>116668.31</v>
      </c>
      <c r="F44" s="6" t="s">
        <v>927</v>
      </c>
      <c r="G44" s="21">
        <v>44927</v>
      </c>
      <c r="H44" s="21">
        <v>46844</v>
      </c>
      <c r="I44" s="21"/>
      <c r="J44" s="18" t="s">
        <v>1021</v>
      </c>
      <c r="K44" s="19">
        <v>0</v>
      </c>
      <c r="L44" s="19">
        <f t="shared" si="0"/>
        <v>5</v>
      </c>
      <c r="M44" s="20">
        <f t="shared" si="1"/>
        <v>583341.55000000005</v>
      </c>
      <c r="N44" s="18" t="str">
        <f t="shared" si="2"/>
        <v>HC/PTRANS/DPS2020-811-Achiltibuie - Ullapool</v>
      </c>
    </row>
    <row r="45" spans="1:14" ht="14.5" x14ac:dyDescent="0.35">
      <c r="A45" s="18" t="s">
        <v>10</v>
      </c>
      <c r="B45" s="7">
        <v>900</v>
      </c>
      <c r="C45" s="6" t="s">
        <v>978</v>
      </c>
      <c r="D45" s="26" t="s">
        <v>929</v>
      </c>
      <c r="E45" s="36">
        <v>185903.2</v>
      </c>
      <c r="F45" s="6" t="s">
        <v>942</v>
      </c>
      <c r="G45" s="21">
        <v>44927</v>
      </c>
      <c r="H45" s="21">
        <v>46844</v>
      </c>
      <c r="I45" s="21"/>
      <c r="J45" s="18" t="s">
        <v>1021</v>
      </c>
      <c r="K45" s="19">
        <v>0</v>
      </c>
      <c r="L45" s="19">
        <f t="shared" si="0"/>
        <v>5</v>
      </c>
      <c r="M45" s="20">
        <f t="shared" si="1"/>
        <v>929516</v>
      </c>
      <c r="N45" s="18" t="str">
        <f t="shared" si="2"/>
        <v>HC/PTRANS/DPS2020-900-Lairg - Tain &amp; Scotsburn - Tain</v>
      </c>
    </row>
    <row r="46" spans="1:14" ht="14.5" x14ac:dyDescent="0.35">
      <c r="A46" s="18" t="s">
        <v>10</v>
      </c>
      <c r="B46" s="7">
        <v>901</v>
      </c>
      <c r="C46" s="6" t="s">
        <v>979</v>
      </c>
      <c r="D46" s="26" t="s">
        <v>935</v>
      </c>
      <c r="E46" s="36">
        <v>78531.570000000007</v>
      </c>
      <c r="F46" s="6" t="s">
        <v>980</v>
      </c>
      <c r="G46" s="14">
        <v>44927</v>
      </c>
      <c r="H46" s="14">
        <v>45748</v>
      </c>
      <c r="I46" s="21">
        <v>46447</v>
      </c>
      <c r="J46" s="18" t="s">
        <v>1021</v>
      </c>
      <c r="K46" s="19">
        <f t="shared" si="3"/>
        <v>1</v>
      </c>
      <c r="L46" s="19">
        <f t="shared" si="0"/>
        <v>2</v>
      </c>
      <c r="M46" s="20">
        <f t="shared" si="1"/>
        <v>235594.71000000002</v>
      </c>
      <c r="N46" s="18" t="str">
        <f t="shared" si="2"/>
        <v>HC/PTRANS/DPS2020-901-Lairg/Ardgay - Dornoch</v>
      </c>
    </row>
    <row r="47" spans="1:14" ht="14.5" x14ac:dyDescent="0.35">
      <c r="A47" s="18" t="s">
        <v>10</v>
      </c>
      <c r="B47" s="7">
        <v>906</v>
      </c>
      <c r="C47" s="6" t="s">
        <v>981</v>
      </c>
      <c r="D47" s="26" t="s">
        <v>929</v>
      </c>
      <c r="E47" s="30">
        <v>146181.53</v>
      </c>
      <c r="F47" s="6" t="s">
        <v>980</v>
      </c>
      <c r="G47" s="21">
        <v>44927</v>
      </c>
      <c r="H47" s="21">
        <v>46844</v>
      </c>
      <c r="I47" s="21"/>
      <c r="J47" s="18" t="s">
        <v>1021</v>
      </c>
      <c r="K47" s="19">
        <v>0</v>
      </c>
      <c r="L47" s="19">
        <f t="shared" si="0"/>
        <v>5</v>
      </c>
      <c r="M47" s="20">
        <f t="shared" si="1"/>
        <v>730907.65</v>
      </c>
      <c r="N47" s="18" t="str">
        <f t="shared" si="2"/>
        <v xml:space="preserve">HC/PTRANS/DPS2020-906-Lairg - Helmsdale </v>
      </c>
    </row>
    <row r="48" spans="1:14" ht="14.5" x14ac:dyDescent="0.35">
      <c r="A48" s="18" t="s">
        <v>10</v>
      </c>
      <c r="B48" s="7">
        <v>913</v>
      </c>
      <c r="C48" s="6" t="s">
        <v>982</v>
      </c>
      <c r="D48" s="26" t="s">
        <v>935</v>
      </c>
      <c r="E48" s="36">
        <v>66476</v>
      </c>
      <c r="F48" s="6" t="s">
        <v>87</v>
      </c>
      <c r="G48" s="21">
        <v>44927</v>
      </c>
      <c r="H48" s="21">
        <v>45748</v>
      </c>
      <c r="I48" s="21">
        <v>46447</v>
      </c>
      <c r="J48" s="18" t="s">
        <v>1021</v>
      </c>
      <c r="K48" s="19">
        <f t="shared" si="3"/>
        <v>1</v>
      </c>
      <c r="L48" s="19">
        <f t="shared" si="0"/>
        <v>2</v>
      </c>
      <c r="M48" s="20">
        <f t="shared" si="1"/>
        <v>199428</v>
      </c>
      <c r="N48" s="18" t="str">
        <f t="shared" si="2"/>
        <v>HC/PTRANS/DPS2020-913-Gills, John o’ Groats to Wick High School</v>
      </c>
    </row>
    <row r="49" spans="1:14" ht="14.5" x14ac:dyDescent="0.35">
      <c r="A49" s="18" t="s">
        <v>10</v>
      </c>
      <c r="B49" s="22">
        <v>915</v>
      </c>
      <c r="C49" s="6" t="s">
        <v>983</v>
      </c>
      <c r="D49" s="26" t="s">
        <v>929</v>
      </c>
      <c r="E49" s="39">
        <f>7441*52/3</f>
        <v>128977.33333333333</v>
      </c>
      <c r="F49" s="40" t="s">
        <v>930</v>
      </c>
      <c r="G49" s="21">
        <v>45444</v>
      </c>
      <c r="H49" s="14">
        <v>46844</v>
      </c>
      <c r="I49" s="21"/>
      <c r="J49" s="18" t="s">
        <v>1021</v>
      </c>
      <c r="K49" s="19">
        <v>0</v>
      </c>
      <c r="L49" s="19">
        <f t="shared" si="0"/>
        <v>3</v>
      </c>
      <c r="M49" s="20">
        <f t="shared" si="1"/>
        <v>386932</v>
      </c>
      <c r="N49" s="18" t="str">
        <f t="shared" si="2"/>
        <v>HC/PTRANS/DPS2020-915-John O'Groats - Thurso</v>
      </c>
    </row>
    <row r="50" spans="1:14" ht="14.5" x14ac:dyDescent="0.35">
      <c r="A50" s="18" t="s">
        <v>10</v>
      </c>
      <c r="B50" s="7">
        <v>917</v>
      </c>
      <c r="C50" s="5" t="s">
        <v>984</v>
      </c>
      <c r="D50" s="26" t="s">
        <v>929</v>
      </c>
      <c r="E50" s="27">
        <v>257954.67</v>
      </c>
      <c r="F50" s="40" t="s">
        <v>930</v>
      </c>
      <c r="G50" s="21">
        <v>44927</v>
      </c>
      <c r="H50" s="21">
        <v>46844</v>
      </c>
      <c r="I50" s="21"/>
      <c r="J50" s="18" t="s">
        <v>1021</v>
      </c>
      <c r="K50" s="19">
        <v>0</v>
      </c>
      <c r="L50" s="19">
        <f t="shared" si="0"/>
        <v>5</v>
      </c>
      <c r="M50" s="20">
        <f t="shared" si="1"/>
        <v>1289773.3500000001</v>
      </c>
      <c r="N50" s="18" t="str">
        <f t="shared" si="2"/>
        <v xml:space="preserve">HC/PTRANS/DPS2020-917-Wick - Thurso via Halkirk </v>
      </c>
    </row>
    <row r="51" spans="1:14" ht="14.5" x14ac:dyDescent="0.35">
      <c r="A51" s="18" t="s">
        <v>10</v>
      </c>
      <c r="B51" s="7">
        <v>921</v>
      </c>
      <c r="C51" s="5" t="s">
        <v>985</v>
      </c>
      <c r="D51" s="3" t="s">
        <v>929</v>
      </c>
      <c r="E51" s="23">
        <v>146856.01</v>
      </c>
      <c r="F51" s="40" t="s">
        <v>87</v>
      </c>
      <c r="G51" s="21">
        <v>44927</v>
      </c>
      <c r="H51" s="14">
        <v>46844</v>
      </c>
      <c r="I51" s="21"/>
      <c r="J51" s="18" t="s">
        <v>1021</v>
      </c>
      <c r="K51" s="19">
        <v>0</v>
      </c>
      <c r="L51" s="19">
        <f t="shared" si="0"/>
        <v>5</v>
      </c>
      <c r="M51" s="20">
        <f t="shared" si="1"/>
        <v>734280.05</v>
      </c>
      <c r="N51" s="18" t="str">
        <f t="shared" si="2"/>
        <v>HC/PTRANS/DPS2020-921-Reay - Thurso</v>
      </c>
    </row>
    <row r="52" spans="1:14" ht="14.5" x14ac:dyDescent="0.35">
      <c r="A52" s="18" t="s">
        <v>10</v>
      </c>
      <c r="B52" s="37" t="s">
        <v>986</v>
      </c>
      <c r="C52" s="34" t="s">
        <v>987</v>
      </c>
      <c r="D52" s="3" t="s">
        <v>929</v>
      </c>
      <c r="E52" s="41">
        <v>37556.67</v>
      </c>
      <c r="F52" s="35" t="s">
        <v>988</v>
      </c>
      <c r="G52" s="14">
        <v>44927</v>
      </c>
      <c r="H52" s="14">
        <v>46844</v>
      </c>
      <c r="I52" s="21"/>
      <c r="J52" s="18" t="s">
        <v>1021</v>
      </c>
      <c r="K52" s="19">
        <v>0</v>
      </c>
      <c r="L52" s="19">
        <f t="shared" si="0"/>
        <v>5</v>
      </c>
      <c r="M52" s="20">
        <f t="shared" si="1"/>
        <v>187783.34999999998</v>
      </c>
      <c r="N52" s="18" t="str">
        <f t="shared" si="2"/>
        <v>HC/PTRANS/DPS2020-T01-Kinlochbervie Sub Taxi Standby</v>
      </c>
    </row>
    <row r="53" spans="1:14" ht="14.5" x14ac:dyDescent="0.35">
      <c r="A53" s="2"/>
      <c r="B53" s="37" t="s">
        <v>989</v>
      </c>
      <c r="C53" s="34" t="s">
        <v>990</v>
      </c>
      <c r="D53" s="3" t="s">
        <v>926</v>
      </c>
      <c r="E53" s="42">
        <v>21932.400000000001</v>
      </c>
      <c r="F53" s="43" t="s">
        <v>991</v>
      </c>
      <c r="G53" s="14">
        <v>45566</v>
      </c>
      <c r="H53" s="14">
        <v>46844</v>
      </c>
      <c r="I53" s="21"/>
      <c r="J53" s="18" t="s">
        <v>1021</v>
      </c>
      <c r="K53" s="19">
        <v>0</v>
      </c>
      <c r="L53" s="19">
        <f t="shared" si="0"/>
        <v>3</v>
      </c>
      <c r="M53" s="20">
        <f t="shared" si="1"/>
        <v>65797.200000000012</v>
      </c>
      <c r="N53" s="18" t="str">
        <f t="shared" si="2"/>
        <v>-T02-Assynt Subsidised Taxi Standby</v>
      </c>
    </row>
    <row r="54" spans="1:14" ht="14.5" x14ac:dyDescent="0.35">
      <c r="A54" s="18" t="s">
        <v>10</v>
      </c>
      <c r="B54" s="37" t="s">
        <v>992</v>
      </c>
      <c r="C54" s="34" t="s">
        <v>993</v>
      </c>
      <c r="D54" s="3" t="s">
        <v>926</v>
      </c>
      <c r="E54" s="44">
        <v>36554</v>
      </c>
      <c r="F54" s="35" t="s">
        <v>994</v>
      </c>
      <c r="G54" s="21">
        <v>44927</v>
      </c>
      <c r="H54" s="21">
        <v>46844</v>
      </c>
      <c r="I54" s="21"/>
      <c r="J54" s="18" t="s">
        <v>1021</v>
      </c>
      <c r="K54" s="19">
        <v>0</v>
      </c>
      <c r="L54" s="19">
        <f t="shared" si="0"/>
        <v>5</v>
      </c>
      <c r="M54" s="20">
        <f t="shared" si="1"/>
        <v>182770</v>
      </c>
      <c r="N54" s="18" t="str">
        <f t="shared" si="2"/>
        <v>HC/PTRANS/DPS2020-T05-Dornoch Area Dial-a-bus</v>
      </c>
    </row>
    <row r="55" spans="1:14" ht="14.5" x14ac:dyDescent="0.35">
      <c r="A55" s="18" t="s">
        <v>10</v>
      </c>
      <c r="B55" s="37" t="s">
        <v>995</v>
      </c>
      <c r="C55" s="34" t="s">
        <v>996</v>
      </c>
      <c r="D55" s="3" t="s">
        <v>997</v>
      </c>
      <c r="E55" s="41">
        <v>28875.57</v>
      </c>
      <c r="F55" s="35" t="s">
        <v>552</v>
      </c>
      <c r="G55" s="14">
        <v>44927</v>
      </c>
      <c r="H55" s="14">
        <v>48670</v>
      </c>
      <c r="I55" s="21"/>
      <c r="J55" s="18" t="s">
        <v>1021</v>
      </c>
      <c r="K55" s="19">
        <v>0</v>
      </c>
      <c r="L55" s="19">
        <f t="shared" si="0"/>
        <v>10</v>
      </c>
      <c r="M55" s="20">
        <f t="shared" si="1"/>
        <v>288755.7</v>
      </c>
      <c r="N55" s="18" t="str">
        <f t="shared" si="2"/>
        <v>HC/PTRANS/DPS2020-T09-Grantown dial-a-bus</v>
      </c>
    </row>
    <row r="56" spans="1:14" ht="14.5" x14ac:dyDescent="0.35">
      <c r="A56" s="18" t="s">
        <v>10</v>
      </c>
      <c r="B56" s="37" t="s">
        <v>998</v>
      </c>
      <c r="C56" s="34" t="s">
        <v>999</v>
      </c>
      <c r="D56" s="3" t="s">
        <v>926</v>
      </c>
      <c r="E56" s="44">
        <v>42479.93</v>
      </c>
      <c r="F56" s="35" t="s">
        <v>1000</v>
      </c>
      <c r="G56" s="14">
        <v>44927</v>
      </c>
      <c r="H56" s="14">
        <v>48670</v>
      </c>
      <c r="I56" s="21"/>
      <c r="J56" s="18" t="s">
        <v>1021</v>
      </c>
      <c r="K56" s="19">
        <v>0</v>
      </c>
      <c r="L56" s="19">
        <f t="shared" si="0"/>
        <v>10</v>
      </c>
      <c r="M56" s="20">
        <f t="shared" si="1"/>
        <v>424799.3</v>
      </c>
      <c r="N56" s="18" t="str">
        <f t="shared" si="2"/>
        <v>HC/PTRANS/DPS2020-T12-Bettyhill subsidised taxi Standby</v>
      </c>
    </row>
    <row r="57" spans="1:14" ht="14.5" x14ac:dyDescent="0.35">
      <c r="A57" s="18" t="s">
        <v>10</v>
      </c>
      <c r="B57" s="37" t="s">
        <v>1001</v>
      </c>
      <c r="C57" s="34" t="s">
        <v>1002</v>
      </c>
      <c r="D57" s="3" t="s">
        <v>929</v>
      </c>
      <c r="E57" s="44">
        <v>39687.199999999997</v>
      </c>
      <c r="F57" s="35" t="s">
        <v>972</v>
      </c>
      <c r="G57" s="14">
        <v>44927</v>
      </c>
      <c r="H57" s="14">
        <v>46844</v>
      </c>
      <c r="I57" s="21"/>
      <c r="J57" s="18" t="s">
        <v>1021</v>
      </c>
      <c r="K57" s="19">
        <v>0</v>
      </c>
      <c r="L57" s="19">
        <f t="shared" si="0"/>
        <v>5</v>
      </c>
      <c r="M57" s="20">
        <f t="shared" si="1"/>
        <v>198436</v>
      </c>
      <c r="N57" s="18" t="str">
        <f t="shared" si="2"/>
        <v>HC/PTRANS/DPS2020-T13-Durness dial-a-bus Standby</v>
      </c>
    </row>
    <row r="58" spans="1:14" ht="14.5" x14ac:dyDescent="0.35">
      <c r="A58" s="2"/>
      <c r="B58" s="37" t="s">
        <v>1003</v>
      </c>
      <c r="C58" s="34" t="s">
        <v>1004</v>
      </c>
      <c r="D58" s="3" t="s">
        <v>926</v>
      </c>
      <c r="E58" s="42">
        <v>56021.919999999998</v>
      </c>
      <c r="F58" s="35" t="s">
        <v>1005</v>
      </c>
      <c r="G58" s="14">
        <v>44378</v>
      </c>
      <c r="H58" s="14">
        <v>46174</v>
      </c>
      <c r="I58" s="14">
        <v>46905</v>
      </c>
      <c r="J58" s="18" t="s">
        <v>1021</v>
      </c>
      <c r="K58" s="19">
        <f t="shared" si="3"/>
        <v>2</v>
      </c>
      <c r="L58" s="19">
        <f t="shared" si="0"/>
        <v>4</v>
      </c>
      <c r="M58" s="20">
        <f t="shared" si="1"/>
        <v>336131.52</v>
      </c>
      <c r="N58" s="18" t="str">
        <f t="shared" si="2"/>
        <v>-T14-Nairn dial-a-bus Standby</v>
      </c>
    </row>
    <row r="59" spans="1:14" ht="14.5" x14ac:dyDescent="0.35">
      <c r="A59" s="18" t="s">
        <v>10</v>
      </c>
      <c r="B59" s="37" t="s">
        <v>1006</v>
      </c>
      <c r="C59" s="34" t="s">
        <v>1007</v>
      </c>
      <c r="D59" s="3" t="s">
        <v>926</v>
      </c>
      <c r="E59" s="42">
        <v>87677.38</v>
      </c>
      <c r="F59" s="28" t="s">
        <v>942</v>
      </c>
      <c r="G59" s="21">
        <v>44927</v>
      </c>
      <c r="H59" s="21">
        <v>46844</v>
      </c>
      <c r="I59" s="21"/>
      <c r="J59" s="18" t="s">
        <v>1021</v>
      </c>
      <c r="K59" s="19">
        <v>0</v>
      </c>
      <c r="L59" s="19">
        <f t="shared" si="0"/>
        <v>5</v>
      </c>
      <c r="M59" s="20">
        <f t="shared" si="1"/>
        <v>438386.9</v>
      </c>
      <c r="N59" s="18" t="str">
        <f t="shared" si="2"/>
        <v>HC/PTRANS/DPS2020-T17-Tain / Nigg Area Dial a Bus Standby</v>
      </c>
    </row>
    <row r="60" spans="1:14" ht="14.5" x14ac:dyDescent="0.35">
      <c r="A60" s="2"/>
      <c r="B60" s="37" t="s">
        <v>1008</v>
      </c>
      <c r="C60" s="34" t="s">
        <v>1009</v>
      </c>
      <c r="D60" s="3" t="s">
        <v>926</v>
      </c>
      <c r="E60" s="42">
        <v>40000</v>
      </c>
      <c r="F60" s="6" t="s">
        <v>1010</v>
      </c>
      <c r="G60" s="14">
        <v>45627</v>
      </c>
      <c r="H60" s="14">
        <v>46844</v>
      </c>
      <c r="I60" s="21"/>
      <c r="J60" s="18" t="s">
        <v>1021</v>
      </c>
      <c r="K60" s="19">
        <v>0</v>
      </c>
      <c r="L60" s="19">
        <f t="shared" si="0"/>
        <v>3</v>
      </c>
      <c r="M60" s="20">
        <f t="shared" si="1"/>
        <v>120000</v>
      </c>
      <c r="N60" s="18" t="str">
        <f t="shared" si="2"/>
        <v>-T22-Ferintosh Dial a Bus Standby</v>
      </c>
    </row>
    <row r="61" spans="1:14" ht="14.5" x14ac:dyDescent="0.35">
      <c r="A61" s="2"/>
      <c r="B61" s="37" t="s">
        <v>1011</v>
      </c>
      <c r="C61" s="34" t="s">
        <v>1012</v>
      </c>
      <c r="D61" s="26" t="s">
        <v>926</v>
      </c>
      <c r="E61" s="27">
        <v>17754.8</v>
      </c>
      <c r="F61" s="2" t="s">
        <v>1013</v>
      </c>
      <c r="G61" s="14">
        <v>44927</v>
      </c>
      <c r="H61" s="21">
        <v>46844</v>
      </c>
      <c r="I61" s="21"/>
      <c r="J61" s="18" t="s">
        <v>1021</v>
      </c>
      <c r="K61" s="19">
        <v>0</v>
      </c>
      <c r="L61" s="19">
        <f t="shared" si="0"/>
        <v>5</v>
      </c>
      <c r="M61" s="20">
        <f t="shared" si="1"/>
        <v>88774</v>
      </c>
      <c r="N61" s="18" t="str">
        <f t="shared" si="2"/>
        <v>-DRT-Bug (Kyle Express)</v>
      </c>
    </row>
    <row r="62" spans="1:14" ht="14.5" x14ac:dyDescent="0.35">
      <c r="J62"/>
      <c r="K62" s="12">
        <f>SUM(K4:K61)</f>
        <v>46</v>
      </c>
      <c r="L62" s="12">
        <f>SUM(L4:L61)</f>
        <v>393</v>
      </c>
      <c r="M62" s="66">
        <f>SUM(M4:M61)</f>
        <v>78573932.289999992</v>
      </c>
    </row>
  </sheetData>
  <autoFilter ref="A3:N61" xr:uid="{6E648394-D3AA-4972-BB18-D8276487678F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879d6d6-b70a-4634-a6be-63824dc63d72">
      <Terms xmlns="http://schemas.microsoft.com/office/infopath/2007/PartnerControls"/>
    </lcf76f155ced4ddcb4097134ff3c332f>
    <TaxCatchAll xmlns="5ce93a57-f346-4da7-b03f-e8959d474c0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A87D58CCA6D043BC894E5766C07DD9" ma:contentTypeVersion="15" ma:contentTypeDescription="Create a new document." ma:contentTypeScope="" ma:versionID="cb5671d3f51d759d57027e150d4d9d4b">
  <xsd:schema xmlns:xsd="http://www.w3.org/2001/XMLSchema" xmlns:xs="http://www.w3.org/2001/XMLSchema" xmlns:p="http://schemas.microsoft.com/office/2006/metadata/properties" xmlns:ns2="4879d6d6-b70a-4634-a6be-63824dc63d72" xmlns:ns3="5ce93a57-f346-4da7-b03f-e8959d474c06" targetNamespace="http://schemas.microsoft.com/office/2006/metadata/properties" ma:root="true" ma:fieldsID="fdaf15fe6dff132059b03d1869589b6d" ns2:_="" ns3:_="">
    <xsd:import namespace="4879d6d6-b70a-4634-a6be-63824dc63d72"/>
    <xsd:import namespace="5ce93a57-f346-4da7-b03f-e8959d474c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9d6d6-b70a-4634-a6be-63824dc63d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d8d7fc4-e056-491b-b14d-914997007d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93a57-f346-4da7-b03f-e8959d474c0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6749574-20de-477e-a7c4-e9603b72328d}" ma:internalName="TaxCatchAll" ma:showField="CatchAllData" ma:web="5ce93a57-f346-4da7-b03f-e8959d474c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64E081-C671-44ED-B757-7FB44AB876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139EA2-BB88-421E-8CAE-206DDAE916D9}">
  <ds:schemaRefs>
    <ds:schemaRef ds:uri="http://schemas.microsoft.com/office/2006/metadata/properties"/>
    <ds:schemaRef ds:uri="http://schemas.microsoft.com/office/infopath/2007/PartnerControls"/>
    <ds:schemaRef ds:uri="4879d6d6-b70a-4634-a6be-63824dc63d72"/>
    <ds:schemaRef ds:uri="5ce93a57-f346-4da7-b03f-e8959d474c06"/>
  </ds:schemaRefs>
</ds:datastoreItem>
</file>

<file path=customXml/itemProps3.xml><?xml version="1.0" encoding="utf-8"?>
<ds:datastoreItem xmlns:ds="http://schemas.openxmlformats.org/officeDocument/2006/customXml" ds:itemID="{94BB97EF-023D-4A85-9E4A-B5BFC73770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9d6d6-b70a-4634-a6be-63824dc63d72"/>
    <ds:schemaRef ds:uri="5ce93a57-f346-4da7-b03f-e8959d474c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North Routes</vt:lpstr>
      <vt:lpstr>East Routes</vt:lpstr>
      <vt:lpstr>West Routes</vt:lpstr>
      <vt:lpstr>Public Routes</vt:lpstr>
    </vt:vector>
  </TitlesOfParts>
  <Manager/>
  <Company>The Highland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Summers (Passenger &amp; School Transport)</dc:creator>
  <cp:keywords/>
  <dc:description/>
  <cp:lastModifiedBy>Hamish Coull (Commercial and Procurement Shared Servic</cp:lastModifiedBy>
  <cp:revision/>
  <dcterms:created xsi:type="dcterms:W3CDTF">2024-10-11T08:34:45Z</dcterms:created>
  <dcterms:modified xsi:type="dcterms:W3CDTF">2025-05-01T11:34:42Z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0x01010063A87D58CCA6D043BC894E5766C07DD9</vt:lpwstr>
  </property>
</Properties>
</file>