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ighlandcouncil1.sharepoint.com/sites/WardManagement/INBS/A - Budgets/2025 - 2026/"/>
    </mc:Choice>
  </mc:AlternateContent>
  <xr:revisionPtr revIDLastSave="616" documentId="8_{7DF3C089-919A-46B5-B278-271B5ACE81AA}" xr6:coauthVersionLast="47" xr6:coauthVersionMax="47" xr10:uidLastSave="{2D956D60-68FE-4890-8E3F-C8E1FA90364A}"/>
  <bookViews>
    <workbookView xWindow="28680" yWindow="1740" windowWidth="24240" windowHeight="13020" xr2:uid="{A15AE7CD-35AE-48F5-A28A-2CBCA593F16A}"/>
  </bookViews>
  <sheets>
    <sheet name="WDB Summary" sheetId="1" r:id="rId1"/>
    <sheet name="Ward 1" sheetId="2" r:id="rId2"/>
    <sheet name="Ward 2" sheetId="3" r:id="rId3"/>
    <sheet name="Ward 3" sheetId="4" r:id="rId4"/>
    <sheet name="Ward 4" sheetId="5" r:id="rId5"/>
    <sheet name="Ward 5" sheetId="6" r:id="rId6"/>
    <sheet name="Ward 6" sheetId="7" r:id="rId7"/>
    <sheet name="Ward 7" sheetId="8" r:id="rId8"/>
    <sheet name=" Ward 8" sheetId="9" r:id="rId9"/>
    <sheet name=" Ward 9" sheetId="10" r:id="rId10"/>
    <sheet name="Ward 10" sheetId="11" r:id="rId11"/>
    <sheet name="Ward 11" sheetId="12" r:id="rId12"/>
    <sheet name="Ward 12" sheetId="13" r:id="rId13"/>
    <sheet name="Ward 13" sheetId="14" r:id="rId14"/>
    <sheet name="Ward 14" sheetId="15" r:id="rId15"/>
    <sheet name="Ward 15" sheetId="16" r:id="rId16"/>
    <sheet name="Ward 16" sheetId="17" r:id="rId17"/>
    <sheet name="Ward 17" sheetId="18" r:id="rId18"/>
    <sheet name="Ward 18" sheetId="19" r:id="rId19"/>
    <sheet name="Ward 19" sheetId="20" r:id="rId20"/>
    <sheet name="Ward 20" sheetId="21" r:id="rId21"/>
    <sheet name="Ward 21" sheetId="22" r:id="rId2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7" i="1" l="1"/>
  <c r="F16" i="17"/>
  <c r="F2" i="8" l="1"/>
  <c r="F18" i="8"/>
  <c r="F2" i="7"/>
  <c r="F15" i="7"/>
  <c r="F2" i="5"/>
  <c r="F2" i="4"/>
  <c r="F2" i="3"/>
  <c r="F2" i="2"/>
  <c r="F2" i="22" l="1"/>
  <c r="F2" i="12"/>
  <c r="F2" i="11"/>
  <c r="F2" i="10"/>
  <c r="F31" i="10"/>
  <c r="F30" i="10"/>
  <c r="F29" i="10"/>
  <c r="F27" i="10"/>
  <c r="F25" i="10"/>
  <c r="F24" i="10"/>
  <c r="F23" i="10"/>
  <c r="F22" i="10"/>
  <c r="F19" i="10"/>
  <c r="F16" i="10"/>
  <c r="F15" i="10"/>
  <c r="F14" i="10"/>
  <c r="F12" i="10"/>
  <c r="F11" i="10"/>
  <c r="F10" i="10"/>
  <c r="F2" i="9"/>
  <c r="F31" i="9"/>
  <c r="F30" i="9"/>
  <c r="F29" i="9"/>
  <c r="F28" i="9"/>
  <c r="F27" i="9"/>
  <c r="F26" i="9"/>
  <c r="F25" i="9"/>
  <c r="F24" i="9"/>
  <c r="F23" i="9"/>
  <c r="F22" i="9"/>
  <c r="F21" i="9"/>
  <c r="F20" i="9"/>
  <c r="F19" i="9"/>
  <c r="F15" i="9"/>
  <c r="F14" i="9"/>
  <c r="F11" i="9"/>
  <c r="F9" i="9"/>
  <c r="F8" i="9"/>
  <c r="F2" i="6"/>
  <c r="F20" i="6"/>
  <c r="F19" i="6"/>
  <c r="F17" i="6"/>
  <c r="F15" i="6"/>
  <c r="F14" i="6"/>
  <c r="F12" i="6"/>
  <c r="F11" i="6"/>
  <c r="F10" i="6"/>
  <c r="F9" i="6"/>
  <c r="F8" i="6"/>
  <c r="C27" i="1"/>
  <c r="F2" i="16"/>
  <c r="F2" i="14"/>
  <c r="D5" i="3" l="1"/>
  <c r="F5" i="6" l="1"/>
  <c r="F5" i="2"/>
  <c r="D5" i="2"/>
  <c r="F10" i="1" s="1"/>
  <c r="F5" i="3"/>
  <c r="F5" i="4"/>
  <c r="D5" i="4"/>
  <c r="F5" i="5"/>
  <c r="D5" i="5"/>
  <c r="D5" i="6"/>
  <c r="F5" i="7"/>
  <c r="D5" i="7"/>
  <c r="F5" i="8"/>
  <c r="D5" i="8"/>
  <c r="F16" i="1"/>
  <c r="F5" i="9"/>
  <c r="D5" i="9"/>
  <c r="F5" i="10"/>
  <c r="D5" i="10"/>
  <c r="F5" i="11"/>
  <c r="D5" i="11"/>
  <c r="F5" i="12"/>
  <c r="D5" i="12"/>
  <c r="F5" i="13"/>
  <c r="D5" i="13"/>
  <c r="F2" i="13" s="1"/>
  <c r="F5" i="14"/>
  <c r="D5" i="14"/>
  <c r="F5" i="15"/>
  <c r="D5" i="15"/>
  <c r="F2" i="15" s="1"/>
  <c r="F5" i="16"/>
  <c r="D5" i="16"/>
  <c r="F5" i="17"/>
  <c r="D5" i="17"/>
  <c r="F5" i="18"/>
  <c r="D5" i="18"/>
  <c r="F2" i="18" s="1"/>
  <c r="F5" i="19"/>
  <c r="D5" i="19"/>
  <c r="F2" i="19" s="1"/>
  <c r="F5" i="20"/>
  <c r="D5" i="20"/>
  <c r="F2" i="20" s="1"/>
  <c r="F5" i="21"/>
  <c r="D5" i="21"/>
  <c r="F2" i="21" s="1"/>
  <c r="F2" i="17" l="1"/>
  <c r="F25" i="1" s="1"/>
  <c r="C25" i="1"/>
  <c r="F13" i="1"/>
  <c r="F12" i="1"/>
  <c r="F17" i="1"/>
  <c r="E16" i="1"/>
  <c r="E13" i="1"/>
  <c r="E10" i="1"/>
  <c r="C13" i="1" l="1"/>
  <c r="C10" i="1"/>
  <c r="C17" i="1"/>
  <c r="E17" i="1"/>
  <c r="E28" i="1" l="1"/>
  <c r="C19" i="1"/>
  <c r="F19" i="1"/>
  <c r="F18" i="1"/>
  <c r="E14" i="1"/>
  <c r="E12" i="1"/>
  <c r="C12" i="1"/>
  <c r="E11" i="1"/>
  <c r="C11" i="1"/>
  <c r="F14" i="1"/>
  <c r="F5" i="22"/>
  <c r="E30" i="1" s="1"/>
  <c r="D5" i="22"/>
  <c r="E29" i="1"/>
  <c r="F29" i="1"/>
  <c r="E27" i="1"/>
  <c r="E26" i="1"/>
  <c r="E25" i="1"/>
  <c r="E24" i="1"/>
  <c r="E23" i="1"/>
  <c r="E22" i="1"/>
  <c r="E21" i="1"/>
  <c r="E20" i="1"/>
  <c r="E19" i="1"/>
  <c r="E18" i="1"/>
  <c r="E15" i="1"/>
  <c r="F11" i="1"/>
  <c r="F30" i="1" l="1"/>
  <c r="F20" i="1"/>
  <c r="F15" i="1"/>
  <c r="F28" i="1"/>
  <c r="F24" i="1"/>
  <c r="F21" i="1"/>
  <c r="F23" i="1"/>
  <c r="F22" i="1"/>
  <c r="F26" i="1"/>
  <c r="C20" i="1"/>
  <c r="C16" i="1"/>
  <c r="C15" i="1"/>
  <c r="C18" i="1"/>
  <c r="C14" i="1"/>
  <c r="C30" i="1"/>
  <c r="C29" i="1"/>
  <c r="C26" i="1"/>
  <c r="C28" i="1"/>
  <c r="C24" i="1"/>
  <c r="C23" i="1"/>
  <c r="C22" i="1"/>
  <c r="C21" i="1"/>
  <c r="E7" i="1"/>
  <c r="C7" i="1" l="1"/>
  <c r="E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MacKay (Service Delivery)</author>
  </authors>
  <commentList>
    <comment ref="F9" authorId="0" shapeId="0" xr:uid="{551B8C8A-DAE0-4C77-A812-EFBDCCD16C2E}">
      <text>
        <r>
          <rPr>
            <b/>
            <sz val="9"/>
            <color indexed="81"/>
            <rFont val="Tahoma"/>
            <family val="2"/>
          </rPr>
          <t>Elizabeth MacKay (Service Delivery):</t>
        </r>
        <r>
          <rPr>
            <sz val="9"/>
            <color indexed="81"/>
            <rFont val="Tahoma"/>
            <family val="2"/>
          </rPr>
          <t xml:space="preserve">
£11,000 NRS Dounreay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MacKay (Service Delivery)</author>
  </authors>
  <commentList>
    <comment ref="F9" authorId="0" shapeId="0" xr:uid="{869C1001-2774-4542-84B1-87A98B0A29D5}">
      <text>
        <r>
          <rPr>
            <b/>
            <sz val="9"/>
            <color indexed="81"/>
            <rFont val="Tahoma"/>
            <family val="2"/>
          </rPr>
          <t>Elizabeth MacKay (Service Delivery):</t>
        </r>
        <r>
          <rPr>
            <sz val="9"/>
            <color indexed="81"/>
            <rFont val="Tahoma"/>
            <family val="2"/>
          </rPr>
          <t xml:space="preserve">
£11,000 NRS Dounreay</t>
        </r>
      </text>
    </comment>
    <comment ref="F10" authorId="0" shapeId="0" xr:uid="{0C21D2AE-002C-424D-A32D-47340343F5F7}">
      <text>
        <r>
          <rPr>
            <b/>
            <sz val="9"/>
            <color indexed="81"/>
            <rFont val="Tahoma"/>
            <family val="2"/>
          </rPr>
          <t>Elizabeth MacKay (Service Delivery):</t>
        </r>
        <r>
          <rPr>
            <sz val="9"/>
            <color indexed="81"/>
            <rFont val="Tahoma"/>
            <family val="2"/>
          </rPr>
          <t xml:space="preserve">
Halsary Fund £373.43 (not confirmed)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Wilson (Service Delivery)</author>
  </authors>
  <commentList>
    <comment ref="F19" authorId="0" shapeId="0" xr:uid="{CE6B3528-9202-4F2F-B058-55767D242A64}">
      <text>
        <r>
          <rPr>
            <b/>
            <sz val="9"/>
            <color indexed="81"/>
            <rFont val="Tahoma"/>
            <family val="2"/>
          </rPr>
          <t>Meg Wilson (Service Delivery):</t>
        </r>
        <r>
          <rPr>
            <sz val="9"/>
            <color indexed="81"/>
            <rFont val="Tahoma"/>
            <family val="2"/>
          </rPr>
          <t xml:space="preserve">
Own Historic Funds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Elizabeth MacKay (Service Delivery)</author>
  </authors>
  <commentList>
    <comment ref="F8" authorId="0" shapeId="0" xr:uid="{98917A59-E977-4BBC-9341-54301CD1321E}">
      <text>
        <r>
          <rPr>
            <b/>
            <sz val="9"/>
            <color indexed="81"/>
            <rFont val="Tahoma"/>
            <family val="2"/>
          </rPr>
          <t>Elizabeth MacKay (Service Delivery):</t>
        </r>
        <r>
          <rPr>
            <sz val="9"/>
            <color indexed="81"/>
            <rFont val="Tahoma"/>
            <family val="2"/>
          </rPr>
          <t xml:space="preserve">
Cash for Kids £3,000. More Meals £4,000. Tesco Blue tokens £1,500.</t>
        </r>
      </text>
    </comment>
    <comment ref="F10" authorId="0" shapeId="0" xr:uid="{273D80A1-A2F3-4619-9687-B03AED3916F6}">
      <text>
        <r>
          <rPr>
            <b/>
            <sz val="9"/>
            <color indexed="81"/>
            <rFont val="Tahoma"/>
            <family val="2"/>
          </rPr>
          <t>Elizabeth MacKay (Service Delivery):</t>
        </r>
        <r>
          <rPr>
            <sz val="9"/>
            <color indexed="81"/>
            <rFont val="Tahoma"/>
            <family val="2"/>
          </rPr>
          <t xml:space="preserve">
HC roads dept £7,500. In kind £1,000</t>
        </r>
      </text>
    </comment>
    <comment ref="F11" authorId="0" shapeId="0" xr:uid="{1AC137F4-1EF2-4C3A-BEC5-2A2D6F1D6077}">
      <text>
        <r>
          <rPr>
            <b/>
            <sz val="9"/>
            <color indexed="81"/>
            <rFont val="Tahoma"/>
            <family val="2"/>
          </rPr>
          <t>Elizabeth MacKay (Service Delivery):</t>
        </r>
        <r>
          <rPr>
            <sz val="9"/>
            <color indexed="81"/>
            <rFont val="Tahoma"/>
            <family val="2"/>
          </rPr>
          <t xml:space="preserve">
car rally event £11,000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 (Service Delivery)</author>
  </authors>
  <commentList>
    <comment ref="F9" authorId="0" shapeId="0" xr:uid="{A185C858-E706-4312-A22B-8049763B4732}">
      <text>
        <r>
          <rPr>
            <b/>
            <sz val="9"/>
            <color indexed="81"/>
            <rFont val="Tahoma"/>
            <family val="2"/>
          </rPr>
          <t>£750  Dunvegan Community Trust</t>
        </r>
      </text>
    </comment>
    <comment ref="F13" authorId="0" shapeId="0" xr:uid="{745E6137-981F-43DD-9300-8198C5B95443}">
      <text>
        <r>
          <rPr>
            <b/>
            <sz val="9"/>
            <color indexed="81"/>
            <rFont val="Tahoma"/>
            <family val="2"/>
          </rPr>
          <t xml:space="preserve">£20K Creative Scotland; £1.6K Dunvegan Com.Trust </t>
        </r>
      </text>
    </comment>
    <comment ref="F15" authorId="0" shapeId="0" xr:uid="{5A050037-0839-4A6B-A0EE-EDA3E85BC344}">
      <text>
        <r>
          <rPr>
            <b/>
            <sz val="9"/>
            <color indexed="81"/>
            <rFont val="Tahoma"/>
            <family val="2"/>
          </rPr>
          <t>£500 own funds</t>
        </r>
      </text>
    </comment>
    <comment ref="F17" authorId="0" shapeId="0" xr:uid="{E455B746-06FA-41A8-BDC5-2409D5F1B592}">
      <text>
        <r>
          <rPr>
            <b/>
            <sz val="9"/>
            <color indexed="81"/>
            <rFont val="Tahoma"/>
            <family val="2"/>
          </rPr>
          <t>£10K Community Land Scotland; £500 Urras an Eilein; £1K Bord na Gaidhlig</t>
        </r>
      </text>
    </comment>
    <comment ref="F18" authorId="0" shapeId="0" xr:uid="{04722801-F69F-4563-8B0E-34D101F614DF}">
      <text>
        <r>
          <rPr>
            <b/>
            <sz val="9"/>
            <color indexed="81"/>
            <rFont val="Tahoma"/>
            <family val="2"/>
          </rPr>
          <t>£200 own funds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 (Service Delivery)</author>
  </authors>
  <commentList>
    <comment ref="F10" authorId="0" shapeId="0" xr:uid="{C09326B3-C144-497F-97F9-E2B65AAC5F18}">
      <text>
        <r>
          <rPr>
            <b/>
            <sz val="9"/>
            <color indexed="81"/>
            <rFont val="Tahoma"/>
            <family val="2"/>
          </rPr>
          <t>£5K Hubbub, £4K reserves, £9364 Community Mental Health &amp; Wellbeing Fund</t>
        </r>
      </text>
    </comment>
    <comment ref="F11" authorId="0" shapeId="0" xr:uid="{B5EDA4D7-707C-4314-8145-5B41CE886D02}">
      <text>
        <r>
          <rPr>
            <b/>
            <sz val="9"/>
            <color indexed="81"/>
            <rFont val="Tahoma"/>
            <family val="2"/>
          </rPr>
          <t>£100 W21</t>
        </r>
      </text>
    </comment>
    <comment ref="F12" authorId="0" shapeId="0" xr:uid="{3EED4641-0F96-4C21-911F-50D566B1A61F}">
      <text>
        <r>
          <rPr>
            <b/>
            <sz val="9"/>
            <color indexed="81"/>
            <rFont val="Tahoma"/>
            <family val="2"/>
          </rPr>
          <t>W21 £750; Glenfinnan Communit Facilities £550; Glenfinnan Station Museum £550, NTS Glenfinnan VC £550, Glenfinnan CC £550</t>
        </r>
      </text>
    </comment>
    <comment ref="F13" authorId="0" shapeId="0" xr:uid="{7B2EF549-EBCE-48DC-A1A1-1061DD7E2B3F}">
      <text>
        <r>
          <rPr>
            <sz val="10"/>
            <rFont val="Arial"/>
            <family val="2"/>
          </rPr>
          <t>£817 own funds</t>
        </r>
      </text>
    </comment>
    <comment ref="F15" authorId="0" shapeId="0" xr:uid="{E001EC02-663C-4D5C-8ED2-F596BD20891F}">
      <text>
        <r>
          <rPr>
            <b/>
            <sz val="9"/>
            <color indexed="81"/>
            <rFont val="Tahoma"/>
            <family val="2"/>
          </rPr>
          <t>Ward 21 £900</t>
        </r>
      </text>
    </comment>
    <comment ref="F17" authorId="0" shapeId="0" xr:uid="{68763FBE-3109-43A6-84B5-C19338C3484E}">
      <text>
        <r>
          <rPr>
            <b/>
            <sz val="9"/>
            <color indexed="81"/>
            <rFont val="Tahoma"/>
            <family val="2"/>
          </rPr>
          <t>£1286 Own Funds</t>
        </r>
      </text>
    </comment>
    <comment ref="F18" authorId="0" shapeId="0" xr:uid="{2A60EE38-5F8C-4BEF-A8B4-AD8035F373F8}">
      <text>
        <r>
          <rPr>
            <b/>
            <sz val="9"/>
            <color indexed="81"/>
            <rFont val="Tahoma"/>
            <family val="2"/>
          </rPr>
          <t>W11 240.08</t>
        </r>
      </text>
    </comment>
    <comment ref="F20" authorId="0" shapeId="0" xr:uid="{C100BAB5-83B6-4E3E-9AB1-B382B31FDBF1}">
      <text>
        <r>
          <rPr>
            <b/>
            <sz val="9"/>
            <color indexed="81"/>
            <rFont val="Tahoma"/>
            <family val="2"/>
          </rPr>
          <t>£900 Ward 21; £4760 HLH in-kind</t>
        </r>
      </text>
    </comment>
    <comment ref="F21" authorId="0" shapeId="0" xr:uid="{3514D30C-62B8-4331-8CCF-E126BB6200AF}">
      <text>
        <r>
          <rPr>
            <b/>
            <sz val="9"/>
            <color indexed="81"/>
            <rFont val="Tahoma"/>
            <family val="2"/>
          </rPr>
          <t>£1K MacKintosh Foundation; Chamber Music Scotland £900; W21 £ 439.08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 (Service Delivery)</author>
  </authors>
  <commentList>
    <comment ref="F8" authorId="0" shapeId="0" xr:uid="{42A20C7B-A42F-469F-BB12-9FDDA54772A9}">
      <text>
        <r>
          <rPr>
            <b/>
            <sz val="9"/>
            <color indexed="81"/>
            <rFont val="Tahoma"/>
            <family val="2"/>
          </rPr>
          <t>£100 W11</t>
        </r>
      </text>
    </comment>
    <comment ref="F9" authorId="0" shapeId="0" xr:uid="{DB07CA44-E3F7-4931-B120-A8D3FFE7A435}">
      <text>
        <r>
          <rPr>
            <b/>
            <sz val="9"/>
            <color indexed="81"/>
            <rFont val="Tahoma"/>
            <family val="2"/>
          </rPr>
          <t>W11 £2463; Glenfinnan Community Facilities £550; Glenfinnan Station Museum £550, NTS Glenfinnan VC £550, Glenfinnan CC £550</t>
        </r>
      </text>
    </comment>
    <comment ref="F10" authorId="0" shapeId="0" xr:uid="{527E2ED9-6C2E-440C-BCEC-7321441C1340}">
      <text>
        <r>
          <rPr>
            <b/>
            <sz val="9"/>
            <color indexed="81"/>
            <rFont val="Tahoma"/>
            <family val="2"/>
          </rPr>
          <t>£555 Go Fund Me; £856.99 Sponsorship</t>
        </r>
      </text>
    </comment>
    <comment ref="F11" authorId="0" shapeId="0" xr:uid="{59242797-CD7D-465D-A8A1-A943E6A8506D}">
      <text>
        <r>
          <rPr>
            <b/>
            <sz val="9"/>
            <color indexed="81"/>
            <rFont val="Tahoma"/>
            <family val="2"/>
          </rPr>
          <t>Linnhe Leisure £640</t>
        </r>
      </text>
    </comment>
    <comment ref="F14" authorId="0" shapeId="0" xr:uid="{A45F82F6-6E15-4330-8B63-113B0DB999E4}">
      <text>
        <r>
          <rPr>
            <b/>
            <sz val="9"/>
            <color indexed="81"/>
            <rFont val="Tahoma"/>
            <family val="2"/>
          </rPr>
          <t>Ward 11 £600</t>
        </r>
      </text>
    </comment>
    <comment ref="F15" authorId="0" shapeId="0" xr:uid="{248C1940-6335-46D9-B116-7EE10DACA5F5}">
      <text>
        <r>
          <rPr>
            <b/>
            <sz val="9"/>
            <color indexed="81"/>
            <rFont val="Tahoma"/>
            <family val="2"/>
          </rPr>
          <t>W11 240.08</t>
        </r>
      </text>
    </comment>
    <comment ref="F17" authorId="0" shapeId="0" xr:uid="{327E1E97-C40C-428A-9FF1-825D121E512C}">
      <text>
        <r>
          <rPr>
            <b/>
            <sz val="9"/>
            <color indexed="81"/>
            <rFont val="Tahoma"/>
            <family val="2"/>
          </rPr>
          <t>£900 Ward 11; £4760 HLH in-kind</t>
        </r>
      </text>
    </comment>
    <comment ref="F18" authorId="0" shapeId="0" xr:uid="{445013EA-0FD1-4AAF-94EE-379BAB2A300C}">
      <text>
        <r>
          <rPr>
            <b/>
            <sz val="9"/>
            <color indexed="81"/>
            <rFont val="Tahoma"/>
            <family val="2"/>
          </rPr>
          <t>£600 Glen Righ Hydro Scheme CB; £500 Own Funds; £500 pledged donations</t>
        </r>
      </text>
    </comment>
    <comment ref="F20" authorId="0" shapeId="0" xr:uid="{BFE3C1C0-B623-4057-80F5-80D8EBD127A9}">
      <text>
        <r>
          <rPr>
            <b/>
            <sz val="9"/>
            <color indexed="81"/>
            <rFont val="Tahoma"/>
            <family val="2"/>
          </rPr>
          <t>Mackintosh Foundation £1K; Chamber Music Scotland £900; W11 £510.92</t>
        </r>
      </text>
    </comment>
    <comment ref="F21" authorId="0" shapeId="0" xr:uid="{007EF663-2EFD-42E8-B57F-CF534FF5EFF9}">
      <text>
        <r>
          <rPr>
            <b/>
            <sz val="9"/>
            <color indexed="81"/>
            <rFont val="Tahoma"/>
            <family val="2"/>
          </rPr>
          <t>£2K National Lottery Awards for All</t>
        </r>
      </text>
    </comment>
  </commentList>
</comments>
</file>

<file path=xl/sharedStrings.xml><?xml version="1.0" encoding="utf-8"?>
<sst xmlns="http://schemas.openxmlformats.org/spreadsheetml/2006/main" count="1137" uniqueCount="641">
  <si>
    <t>Ward Discretionary Budget Balance</t>
  </si>
  <si>
    <t>WARD 16</t>
  </si>
  <si>
    <t>Contribution Totals todate</t>
  </si>
  <si>
    <t>Project No</t>
  </si>
  <si>
    <t>Name of Project &amp; Project Description</t>
  </si>
  <si>
    <t>Total Cost of Project (£)</t>
  </si>
  <si>
    <t>WDB Contribution 
(£)</t>
  </si>
  <si>
    <t>Partner Contribution
(£)</t>
  </si>
  <si>
    <t>Ward No</t>
  </si>
  <si>
    <t>WDB Contributions 
(£)</t>
  </si>
  <si>
    <t>Balance</t>
  </si>
  <si>
    <t>WARD 1</t>
  </si>
  <si>
    <t>WARD 2</t>
  </si>
  <si>
    <t>WARD 3</t>
  </si>
  <si>
    <t>WARD 5</t>
  </si>
  <si>
    <t>WARD 6</t>
  </si>
  <si>
    <t>WARD 7</t>
  </si>
  <si>
    <t>WARD 8</t>
  </si>
  <si>
    <t>WARD 9</t>
  </si>
  <si>
    <t>WARD 10</t>
  </si>
  <si>
    <t>WARD 11</t>
  </si>
  <si>
    <t>WARD 12</t>
  </si>
  <si>
    <t>WARD 13</t>
  </si>
  <si>
    <t>Inverness West</t>
  </si>
  <si>
    <t>WARD 15</t>
  </si>
  <si>
    <t>WARD 17</t>
  </si>
  <si>
    <t>Inverness Millburn</t>
  </si>
  <si>
    <t>WARD 18</t>
  </si>
  <si>
    <t>WARD 19</t>
  </si>
  <si>
    <t>WARD 20</t>
  </si>
  <si>
    <t>Inverness South</t>
  </si>
  <si>
    <t>WARD 21</t>
  </si>
  <si>
    <t>Aird and Loch Ness</t>
  </si>
  <si>
    <t>Badenoch and Strathspey</t>
  </si>
  <si>
    <t>Fort William and Ardnamurchan</t>
  </si>
  <si>
    <t>Eilean a'Cheo</t>
  </si>
  <si>
    <t>Wester Ross, Strathpeffer &amp; Lochalsh</t>
  </si>
  <si>
    <t>East Sutherland and Edderton</t>
  </si>
  <si>
    <t xml:space="preserve">Tain and Easter Ross </t>
  </si>
  <si>
    <t>Completed / Paid</t>
  </si>
  <si>
    <t>North, West and Central Sutherland</t>
  </si>
  <si>
    <t>Thurso and Northwest Caithness</t>
  </si>
  <si>
    <t xml:space="preserve">Wick and East Caithness </t>
  </si>
  <si>
    <t>Ward 4</t>
  </si>
  <si>
    <t xml:space="preserve">Cromarty Firth </t>
  </si>
  <si>
    <t xml:space="preserve">Dingwall &amp; Seaforth </t>
  </si>
  <si>
    <t xml:space="preserve">Black Isle </t>
  </si>
  <si>
    <t>Caol and Mallaig</t>
  </si>
  <si>
    <t>Ward 14</t>
  </si>
  <si>
    <t xml:space="preserve">Inverness Central </t>
  </si>
  <si>
    <t>Inverness Ness-Side</t>
  </si>
  <si>
    <t>Culloden and Ardersier</t>
  </si>
  <si>
    <t>Nairn</t>
  </si>
  <si>
    <t xml:space="preserve">Last updated: </t>
  </si>
  <si>
    <t>WARD DISCRETIONARY BUDGETS - 2025 - 26</t>
  </si>
  <si>
    <t>WARD DISCRETIONARY BUDGETS - 2025 - 2026</t>
  </si>
  <si>
    <t>WARD 4</t>
  </si>
  <si>
    <t>WARD 14</t>
  </si>
  <si>
    <t>Community Food Initiatives North East (CFINE): Fairshare in Highland</t>
  </si>
  <si>
    <t>Inverness Royal Academy Core/West Wing: Kitchen Garden</t>
  </si>
  <si>
    <t>Glen Urquhart Childcare Centre: Oak &amp; Chestnut Hallow (Forest school nursery space restoration)</t>
  </si>
  <si>
    <t>Glen Urquhart Childcare Centre: ELC Room Provision Upgrade</t>
  </si>
  <si>
    <t>Abriachan Forest Trust: Carpark Toilet Refurbishment</t>
  </si>
  <si>
    <t>Strathglass Shinty Club: Annual Equipment</t>
  </si>
  <si>
    <t>Strathglass and Affric Community Company Ltd: Cannich Hall remedial drainage works</t>
  </si>
  <si>
    <t>-</t>
  </si>
  <si>
    <t>02.09.25</t>
  </si>
  <si>
    <t>12.11.25</t>
  </si>
  <si>
    <t>20.11.25</t>
  </si>
  <si>
    <t>04.03.26</t>
  </si>
  <si>
    <t>26.02.26</t>
  </si>
  <si>
    <t>SGA19923</t>
  </si>
  <si>
    <t>SGA19847</t>
  </si>
  <si>
    <t>SGA20008</t>
  </si>
  <si>
    <t>SGA20000</t>
  </si>
  <si>
    <t>SGA20124</t>
  </si>
  <si>
    <t>SGA20110</t>
  </si>
  <si>
    <t>HCSGA20175</t>
  </si>
  <si>
    <t>Last updated: 26/03/2026</t>
  </si>
  <si>
    <t>SGA19701</t>
  </si>
  <si>
    <t xml:space="preserve">Central Primary School - Polycrub Project </t>
  </si>
  <si>
    <t>SGA19910</t>
  </si>
  <si>
    <t>SGA20010</t>
  </si>
  <si>
    <t>Kinmylies Primary School: Playground and PE Improvements</t>
  </si>
  <si>
    <t>SGA20078</t>
  </si>
  <si>
    <t>Young Enterprise: Strengthening career opportunities for young people</t>
  </si>
  <si>
    <t>Central Poly Crub</t>
  </si>
  <si>
    <t>SGA20141</t>
  </si>
  <si>
    <t>Kinmylies Primary School: P7 Residential to Locheil</t>
  </si>
  <si>
    <t>HCSGA20210</t>
  </si>
  <si>
    <t>St Joseph's RC Primary School: Libraries for Primaries</t>
  </si>
  <si>
    <t>HCSGA20283</t>
  </si>
  <si>
    <t>Duncraig Indoor Bowling Club: Replacement Equipment</t>
  </si>
  <si>
    <t>10.02.26</t>
  </si>
  <si>
    <t>13.02.26</t>
  </si>
  <si>
    <t>SGA19739</t>
  </si>
  <si>
    <t>Inverness Royal Academy: Belgium Battlefield Trip</t>
  </si>
  <si>
    <t>06.05.25</t>
  </si>
  <si>
    <t>SGA19757</t>
  </si>
  <si>
    <t>Inverness Royal Academy: Iceland Field Study Trip - Travel Costs</t>
  </si>
  <si>
    <t>10.06.25</t>
  </si>
  <si>
    <t>SGA19925</t>
  </si>
  <si>
    <t>SGA19988</t>
  </si>
  <si>
    <t>HLH Inverness Royal Academy ASG: Lochardil PS Shinty Equipment</t>
  </si>
  <si>
    <t>05.11.25</t>
  </si>
  <si>
    <t>SGA19833</t>
  </si>
  <si>
    <t>4B Girls Brigade: Facility Permit Charges</t>
  </si>
  <si>
    <t>SGA20079</t>
  </si>
  <si>
    <t>SGA20126</t>
  </si>
  <si>
    <t>Culduthel Woods Group: Woods Path Projects</t>
  </si>
  <si>
    <t>15.01.26</t>
  </si>
  <si>
    <t>HCSGA20168</t>
  </si>
  <si>
    <t xml:space="preserve">Highlife Highland Active Schools - Inverness Royal ASG: Holm Primary Football Group – Equipment Support </t>
  </si>
  <si>
    <t>11.03.26</t>
  </si>
  <si>
    <t xml:space="preserve">HCSGA20194 </t>
  </si>
  <si>
    <t xml:space="preserve">Ness Castle Primary School Parent Council </t>
  </si>
  <si>
    <t>HCSGA20181</t>
  </si>
  <si>
    <t>Hilton, Milton and Castle Heather Community Council: Hilton Parks and Communal Spaces</t>
  </si>
  <si>
    <t>SGA19815</t>
  </si>
  <si>
    <t>Queenspark Residents Group - Picnic in the Park</t>
  </si>
  <si>
    <t>26.06.25</t>
  </si>
  <si>
    <t>SGA19955</t>
  </si>
  <si>
    <t>Nairn Access Panel - Planning Applications for path upgrades</t>
  </si>
  <si>
    <t>29.08.25</t>
  </si>
  <si>
    <t>SGA19991</t>
  </si>
  <si>
    <t>Millbank Primary School PC - Cooking Programme</t>
  </si>
  <si>
    <t>06.11.25</t>
  </si>
  <si>
    <t>SGA20118</t>
  </si>
  <si>
    <t>Nairn Community &amp; Arts Centre - Automatic Door</t>
  </si>
  <si>
    <t>Nairn Academy / Green Hive - Seating at new Academy 'Sakura reflection area'</t>
  </si>
  <si>
    <t>Nairn BID - Seagul Prevention</t>
  </si>
  <si>
    <t xml:space="preserve">Nairn BID - Seafront noticeboard renovation </t>
  </si>
  <si>
    <t>SGA19677</t>
  </si>
  <si>
    <t>B&amp;S Access Panel: Update Disabled Access Guide Additional Payment</t>
  </si>
  <si>
    <t>15.04.25</t>
  </si>
  <si>
    <t>KHS Parent Council: All-terrain wheelchair</t>
  </si>
  <si>
    <t>25.08.25</t>
  </si>
  <si>
    <t>SGA19989</t>
  </si>
  <si>
    <t>Fèis Spè: October Fèis Week 2025 - Loch Insh Watersports</t>
  </si>
  <si>
    <t>09.09.25</t>
  </si>
  <si>
    <t>SGA20103</t>
  </si>
  <si>
    <t>Kingcraig + Vicinity Community Council: Drumguish Defibrillator</t>
  </si>
  <si>
    <t>17.12.25</t>
  </si>
  <si>
    <t>SGA20074</t>
  </si>
  <si>
    <t>Newtonmore Tennis Club: Junior Club Night</t>
  </si>
  <si>
    <t>19.12.25</t>
  </si>
  <si>
    <t>SGA20116</t>
  </si>
  <si>
    <t>Grantown Society: Strath Fest</t>
  </si>
  <si>
    <t>19.01.26</t>
  </si>
  <si>
    <t>HCSGA20185</t>
  </si>
  <si>
    <t>Grantown YMCA Community Centre: Installation of Acoustic Panels</t>
  </si>
  <si>
    <t>12.02.26</t>
  </si>
  <si>
    <t>HCSGA20183</t>
  </si>
  <si>
    <t>Newtonmore Association: Railway Station Platform Project</t>
  </si>
  <si>
    <t>HCSGA20186</t>
  </si>
  <si>
    <t>Kingussie Parish Church: Alleviating Child Food Poverty in B&amp;S</t>
  </si>
  <si>
    <t>HCSGA20155</t>
  </si>
  <si>
    <t>Police Scotland: Defibs for Aviemore Response Vehicles</t>
  </si>
  <si>
    <t>17.02.26</t>
  </si>
  <si>
    <t>HCSGA20156</t>
  </si>
  <si>
    <t>Anagach Woods Trust: Powering Anagach Volunteering 2026</t>
  </si>
  <si>
    <t>13.03.26</t>
  </si>
  <si>
    <t>HCSGA20221</t>
  </si>
  <si>
    <t>Golden Sprutle - World Porridge Making Championships: Package of Upgrades</t>
  </si>
  <si>
    <t>09.03.26</t>
  </si>
  <si>
    <t>HCSGA20253</t>
  </si>
  <si>
    <t>Emergency Medical Equipment Fund: Maintenance of Public Access Defirbrillators</t>
  </si>
  <si>
    <t>16.03.26</t>
  </si>
  <si>
    <t>SGA19820</t>
  </si>
  <si>
    <t xml:space="preserve">Merkinch Football Academy: Merkinch Football League </t>
  </si>
  <si>
    <t>SGA19924</t>
  </si>
  <si>
    <t>SGA19831</t>
  </si>
  <si>
    <t>SGA20101</t>
  </si>
  <si>
    <t>Clachnacuddin FC Youth Development: U14'S Scottish Cup Transport</t>
  </si>
  <si>
    <t>HCSGA20176</t>
  </si>
  <si>
    <t>Kinmylies Primary School: P7 Residential Trip</t>
  </si>
  <si>
    <t>HCSGA20163</t>
  </si>
  <si>
    <t>Merkinch Football Academy: Goals for the Future</t>
  </si>
  <si>
    <t>HCSGA20211</t>
  </si>
  <si>
    <t>Friends of Merkinch Local Nature Reserve: Volunteer Programme</t>
  </si>
  <si>
    <t>HCSGA20223</t>
  </si>
  <si>
    <t>HLH Inverness High Active Schools: Disc golf equipment / Ward 14</t>
  </si>
  <si>
    <t>HCSGA20157</t>
  </si>
  <si>
    <t xml:space="preserve">Àban Outdoor Ltd: Merkinch Welfare Hall – New Use Costs </t>
  </si>
  <si>
    <t>HCSGA20302</t>
  </si>
  <si>
    <t>TLC Inverness: TLC Community Groups</t>
  </si>
  <si>
    <t>02.10.25</t>
  </si>
  <si>
    <t>24.02.26</t>
  </si>
  <si>
    <t>27.03.26</t>
  </si>
  <si>
    <t>30.03.26</t>
  </si>
  <si>
    <t>Last updated: 02/04/2026</t>
  </si>
  <si>
    <t>SGA19754</t>
  </si>
  <si>
    <t>An Talla Solais - Dolphin Arts Project - Hall Hire (Gairloch)</t>
  </si>
  <si>
    <t>SGA19821</t>
  </si>
  <si>
    <t xml:space="preserve">Wester Loch Ewe Community Council - Football/Playing field Poolewe - purchase equipment  </t>
  </si>
  <si>
    <t>SGA19898</t>
  </si>
  <si>
    <t>Artic Convoy Museum - Space to Curate</t>
  </si>
  <si>
    <t>SGA19917</t>
  </si>
  <si>
    <t>CFINE - Fairshare in Highland - Multi-Ward Application</t>
  </si>
  <si>
    <t>SGA20024</t>
  </si>
  <si>
    <t xml:space="preserve">Contin Community Trust - Senior/Kids Christmas Party </t>
  </si>
  <si>
    <t>INV2317226</t>
  </si>
  <si>
    <t>7 Rememberance Wreaths - £250 - (Cllr Birt requested a wreath for Strathconon - email 28/04/2025)</t>
  </si>
  <si>
    <t>SGA20104</t>
  </si>
  <si>
    <t>Aultbea Community Hub - Purchase a new dishwasher for the Community Café</t>
  </si>
  <si>
    <t>SGA20125</t>
  </si>
  <si>
    <t>Kyle &amp; Lochalsh Community Trust - Micro Eco Village</t>
  </si>
  <si>
    <t>SGA20191</t>
  </si>
  <si>
    <t>Garve &amp; District Development Company - Connecting Communities</t>
  </si>
  <si>
    <t>SGA20199</t>
  </si>
  <si>
    <t>Torridon District Community Association - Replace Stairlift at Loch Torridon Community Centre</t>
  </si>
  <si>
    <t>SGA20225</t>
  </si>
  <si>
    <t>Torridon &amp; Kinlochewe Community Council - Community First Responder Scheme</t>
  </si>
  <si>
    <t>SGA20232</t>
  </si>
  <si>
    <t>Aultbea's Men Shed - Purchase of corrigated roof for a second shed</t>
  </si>
  <si>
    <t>SGA20249</t>
  </si>
  <si>
    <t xml:space="preserve">Toybox Children’s Centre - Staff Training and Learning to Support  Best Start for Children  </t>
  </si>
  <si>
    <t>Last updated: 07/04/2026</t>
  </si>
  <si>
    <t xml:space="preserve">SGA19767 </t>
  </si>
  <si>
    <t>Dingwall Museum SCIO - purchase and install Security Cameras and Equipment</t>
  </si>
  <si>
    <t>SGA19816</t>
  </si>
  <si>
    <t>1st Conon Bridge &amp; Maryburgh Scout Group - Purchase Equipment</t>
  </si>
  <si>
    <t>SGA19829</t>
  </si>
  <si>
    <t>Maryburgh Community Council - Maryburgh in Bloom</t>
  </si>
  <si>
    <t>SGA19860</t>
  </si>
  <si>
    <t>Dingwall Fire Brigade Community Group - Dingwall Gala</t>
  </si>
  <si>
    <t>SGA19953</t>
  </si>
  <si>
    <t>Killearnan Public Hall - Upgrading Public Hall. EPC Survey</t>
  </si>
  <si>
    <t>SGA20003</t>
  </si>
  <si>
    <t>Dingwall Academy - Supporting families in Crisis project</t>
  </si>
  <si>
    <t>SGA19938</t>
  </si>
  <si>
    <t>Muir of Ord Men's Shed - Planning Fees</t>
  </si>
  <si>
    <t>SGA20014</t>
  </si>
  <si>
    <t>Dingwall Academy - Purchase of posts and a net to comply with Volleyball Scotland Standards (submitted to Dingwall 800 applicant agreed to move to WDF)</t>
  </si>
  <si>
    <t>SGA20040</t>
  </si>
  <si>
    <t>Connon/Maryburgh Outdoor Bowling Club - Sisis – Pedestrian Autoslitter</t>
  </si>
  <si>
    <t>SGA20043</t>
  </si>
  <si>
    <t xml:space="preserve">Friends of Tarradale Parent Council - upgrade Trim Trail equipment </t>
  </si>
  <si>
    <t xml:space="preserve">Lady Haig's Poppy Factory - 5 Rememberance Wreaths </t>
  </si>
  <si>
    <t>SGA20007</t>
  </si>
  <si>
    <t xml:space="preserve">Inverness Young Archaeologists Club - Transport costs of travel for Dingwall Primary School Pupils  </t>
  </si>
  <si>
    <t>SGA20105</t>
  </si>
  <si>
    <t>Conon Bridge Lunch Club - Christmas Lunch 2025</t>
  </si>
  <si>
    <t>SGA20093</t>
  </si>
  <si>
    <t>Maryburgh Amenities Company - Senior Citizens Christmas Lunch 2025</t>
  </si>
  <si>
    <t>SGA20099</t>
  </si>
  <si>
    <t>Conon Bridge Community Council - Christmas Lunch 2025</t>
  </si>
  <si>
    <t>SGA20087</t>
  </si>
  <si>
    <t>Muir of Ord Community Council - Senior Christmas Party</t>
  </si>
  <si>
    <t>SGA20082</t>
  </si>
  <si>
    <t>Young Enterprise – Highland and Moray</t>
  </si>
  <si>
    <t>SGA20154</t>
  </si>
  <si>
    <t xml:space="preserve">Dingwall Academy - Ocean Youth Trust Sailing Experience </t>
  </si>
  <si>
    <t>SGA20214</t>
  </si>
  <si>
    <t xml:space="preserve">Dingwall Community Council - Upgrading PA system </t>
  </si>
  <si>
    <t>SGA20228</t>
  </si>
  <si>
    <t>Dingwall Fire Brigade Community Group - Senior Citizens Lunch</t>
  </si>
  <si>
    <t>SGA20229</t>
  </si>
  <si>
    <t>Dingwall Fire Brigade Community Group - Purchase of Gazebos</t>
  </si>
  <si>
    <t>SGA20230</t>
  </si>
  <si>
    <t>Dingwall Scottish Womens Institute - Dingwall 80th Celebrations</t>
  </si>
  <si>
    <t>SGA20231</t>
  </si>
  <si>
    <t xml:space="preserve">Maryburgh Amenities Company - Purchase of New Kitchen Equipment for community events </t>
  </si>
  <si>
    <t>SGA20244</t>
  </si>
  <si>
    <t xml:space="preserve">Killearnan Community Council - Connecting Communities (Multi-ward) </t>
  </si>
  <si>
    <t>Multi-Ward - awaiting on W9 Members decision</t>
  </si>
  <si>
    <t>SGA19734</t>
  </si>
  <si>
    <t>Cromarty &amp; District Community Council - Reed Loop Path Maintenance</t>
  </si>
  <si>
    <t>SGA19804</t>
  </si>
  <si>
    <t>Go Flourish - Community Open Days</t>
  </si>
  <si>
    <t>SGA19812</t>
  </si>
  <si>
    <t>Fortrose Academy - Young Enterprise Team Scottish Finals</t>
  </si>
  <si>
    <t>SGA19765</t>
  </si>
  <si>
    <t>Black Isle Cares - Fortrose Community Larder – purchase food and storage boxes</t>
  </si>
  <si>
    <t>SGA19766</t>
  </si>
  <si>
    <t>Black Isle Cares - Meals at Home service – contribution to additional running costs</t>
  </si>
  <si>
    <t>SGA19848</t>
  </si>
  <si>
    <t>Cromarty &amp; District Community Council - Tidy up Townland</t>
  </si>
  <si>
    <t>SGA19827</t>
  </si>
  <si>
    <t>Knockbain Community Council - North Kessock Community Youth Art Project</t>
  </si>
  <si>
    <t>SGA19896</t>
  </si>
  <si>
    <t>Ferintosh Community Hall - Fence Replacement</t>
  </si>
  <si>
    <t>SGA19949</t>
  </si>
  <si>
    <t>Raddery House LTD - Business Plan</t>
  </si>
  <si>
    <t>SGA19954</t>
  </si>
  <si>
    <t>Kilearnan Public Hall - Upgrading Public Hall. EPC Survey</t>
  </si>
  <si>
    <t>SGA19921</t>
  </si>
  <si>
    <t xml:space="preserve">CFINE - Fairshare in Highland </t>
  </si>
  <si>
    <t>SGA19959</t>
  </si>
  <si>
    <t>Chanonry Sailing Club - All Change: Accesibility &amp; Changing room upgrade</t>
  </si>
  <si>
    <t xml:space="preserve">7 Rememberance Wreaths </t>
  </si>
  <si>
    <t>SGA20076</t>
  </si>
  <si>
    <t>SGA20085</t>
  </si>
  <si>
    <t>Knockbain Community Council - Munlochy Christmas Lights</t>
  </si>
  <si>
    <t>SGA20086</t>
  </si>
  <si>
    <t>Knockbain Community Council - North Kessock Christmas Lights</t>
  </si>
  <si>
    <t>SGA20133</t>
  </si>
  <si>
    <t xml:space="preserve">Cath Milne from Avoch Primary School - Science </t>
  </si>
  <si>
    <t>SGA20150</t>
  </si>
  <si>
    <t xml:space="preserve">Resolis Memorial Hall - Burns Lunch </t>
  </si>
  <si>
    <t>SGA20192</t>
  </si>
  <si>
    <t>Resolis CC - Financial Support due to reduction in Annual Grant</t>
  </si>
  <si>
    <t>SGA20198</t>
  </si>
  <si>
    <t xml:space="preserve">North Kessock Parent Council - ASN Sensory Garden </t>
  </si>
  <si>
    <t>SGA20208</t>
  </si>
  <si>
    <t>Rosemarkie and Fortrose Trust (RAFT) - Contingency Repair and Maintenance Fund</t>
  </si>
  <si>
    <t>SGA20226</t>
  </si>
  <si>
    <t>Culbokie Community Trust - Culbokie Sharing Shed Storage Unit</t>
  </si>
  <si>
    <t>SGA20245</t>
  </si>
  <si>
    <t>SGA20254</t>
  </si>
  <si>
    <t>Ferintosh Primary School Parent Council - Garden Upgrade</t>
  </si>
  <si>
    <t>SGA19755</t>
  </si>
  <si>
    <t>The Skye Youth Pipe Band - Scottish Week Festival</t>
  </si>
  <si>
    <t>SGA19778</t>
  </si>
  <si>
    <t>Dunvegan &amp; District Community Council - Ground Maintenance St Mary's</t>
  </si>
  <si>
    <t>SGA19862</t>
  </si>
  <si>
    <t>Skye Cats - Animal welfare education and rehoming project</t>
  </si>
  <si>
    <t>SGA19912</t>
  </si>
  <si>
    <t>Multiward payment</t>
  </si>
  <si>
    <t>SGA19957</t>
  </si>
  <si>
    <t>Rag Tag Textiles Ltd-Building valuation &amp; condition evaluation</t>
  </si>
  <si>
    <t>SGA19846</t>
  </si>
  <si>
    <t>Seall - Festival of Small Halls</t>
  </si>
  <si>
    <t>SGA19956</t>
  </si>
  <si>
    <t>Kyleakin Local History Society - Commemoration of Skye Bridge 30th Anniversary</t>
  </si>
  <si>
    <t>SGA20026</t>
  </si>
  <si>
    <t>Brae's Village Hall - External Wall Repairs</t>
  </si>
  <si>
    <t>N/A</t>
  </si>
  <si>
    <t>Lady Haig Poppy factory - Remembrance Wreaths x 4</t>
  </si>
  <si>
    <t>SGA20117</t>
  </si>
  <si>
    <t>Portree &amp; Braes Community Trust - Speak up for Gaelic Project</t>
  </si>
  <si>
    <t>SGA20204</t>
  </si>
  <si>
    <t>Glendale Trust - Glendale Film Show &amp; Archive Event</t>
  </si>
  <si>
    <t>SGA20227</t>
  </si>
  <si>
    <t>Highland Good Food Partnership &amp; ReRoot - Feel Heal Real Food - a local food day to inspire &amp; inform</t>
  </si>
  <si>
    <t>SGA20251</t>
  </si>
  <si>
    <t>Radio Skye -  Young Woman In Radio (£3,250)</t>
  </si>
  <si>
    <t>SGA19692</t>
  </si>
  <si>
    <t>Mallaig Community Hub &amp; Shop - Toilet construction for community space</t>
  </si>
  <si>
    <t>SGA19670</t>
  </si>
  <si>
    <t>Arisaig &amp; District Community Council - Laptop for teams meetings</t>
  </si>
  <si>
    <t>SGA19704</t>
  </si>
  <si>
    <t>Kilmallie Community Fridge &amp; Garden  - workshop series</t>
  </si>
  <si>
    <t>SGA19706</t>
  </si>
  <si>
    <t>Lochaber Coastal Rowing - Each Dubh Mobilisation</t>
  </si>
  <si>
    <t>SGA19731</t>
  </si>
  <si>
    <t>National Trust for Scotland - Glenfinnan Sunday Bus Service Pilot</t>
  </si>
  <si>
    <t>SGA19859</t>
  </si>
  <si>
    <t xml:space="preserve">Visit Small Isles (VSI) - Welcome to the Small Isles </t>
  </si>
  <si>
    <t>SGA19922</t>
  </si>
  <si>
    <t>SGA19836</t>
  </si>
  <si>
    <t>Lochaber Live - free family day</t>
  </si>
  <si>
    <t>SGA19969</t>
  </si>
  <si>
    <t>Achnacarry Bunarkaig &amp; Clunes Community Group</t>
  </si>
  <si>
    <t>SGA19999</t>
  </si>
  <si>
    <t>Astley Hall Trust - Reorganisation of village hall trust</t>
  </si>
  <si>
    <t>Remembrance Sunday - shared costs (including wreaths)</t>
  </si>
  <si>
    <t>SGA20077</t>
  </si>
  <si>
    <t>SGA20177</t>
  </si>
  <si>
    <t>HLH - Countryside Rangers - Dùthchas project</t>
  </si>
  <si>
    <t>SGA20187</t>
  </si>
  <si>
    <t>Loch Sheil Festival - Loch Sheil Festival "Shielings"</t>
  </si>
  <si>
    <t>Budget includes Oct-25 £700 repayment from South Knoydart CC</t>
  </si>
  <si>
    <t>SGA19823</t>
  </si>
  <si>
    <t>Lochaber Pride - First Pride Parade</t>
  </si>
  <si>
    <t>SGA 19841</t>
  </si>
  <si>
    <t>Linnhe Leisure - Manual Mobile Wheelchair lift</t>
  </si>
  <si>
    <t>SGA19927</t>
  </si>
  <si>
    <t>SGA19931</t>
  </si>
  <si>
    <t>Fort William Marina &amp; Shoreline CIC - Wrapping Fort William Pontoon Facility</t>
  </si>
  <si>
    <t>Internal Recharge</t>
  </si>
  <si>
    <t>SGA20053</t>
  </si>
  <si>
    <t>HC Gaelic Team - Additional ferry crossings Mod Week Oct.2025</t>
  </si>
  <si>
    <t>SGA20178</t>
  </si>
  <si>
    <t>SGA20179</t>
  </si>
  <si>
    <t xml:space="preserve">Nether lochaber Community Council - Defibrillator </t>
  </si>
  <si>
    <t>SGA20182</t>
  </si>
  <si>
    <t xml:space="preserve">URRAM - Ev Charge point </t>
  </si>
  <si>
    <t>SGA20188</t>
  </si>
  <si>
    <t>SGA20184</t>
  </si>
  <si>
    <t xml:space="preserve">Buzz project - venue costs for Youth Drop in sessions </t>
  </si>
  <si>
    <t xml:space="preserve">Island Park Group – Kinlochleven Gala Day </t>
  </si>
  <si>
    <t xml:space="preserve">HSGA20243 </t>
  </si>
  <si>
    <t>Ewens Room - Wellbeing Explorers (requested £1,357.00)</t>
  </si>
  <si>
    <t>SGA19740</t>
  </si>
  <si>
    <t>Durness Commuity Council - Multimedia &amp; TV Equipment</t>
  </si>
  <si>
    <t>17.04.25</t>
  </si>
  <si>
    <t>SGA19743</t>
  </si>
  <si>
    <t>Kyle of Sutherland Hub - Community Cycling Project</t>
  </si>
  <si>
    <t>23.04.25</t>
  </si>
  <si>
    <t>SGA19835</t>
  </si>
  <si>
    <t>Kyle of Sutherland Development Trust - Kyle Feeds</t>
  </si>
  <si>
    <t>17.06.25</t>
  </si>
  <si>
    <t>SGA19870</t>
  </si>
  <si>
    <t>Scourie Community Development Company - Repopulating Scourie</t>
  </si>
  <si>
    <t>31.03.26</t>
  </si>
  <si>
    <t>SGA19913</t>
  </si>
  <si>
    <t>CFINE - Fareshare in Highland</t>
  </si>
  <si>
    <t>05.12.25</t>
  </si>
  <si>
    <t>Lochinver Weed Whackers - Lamp Post Planters</t>
  </si>
  <si>
    <t>12.09.25</t>
  </si>
  <si>
    <t>Lady Haig Poppies - 3 x Poppy Wreaths</t>
  </si>
  <si>
    <t>08.09.25</t>
  </si>
  <si>
    <t>SGA20017</t>
  </si>
  <si>
    <t>Bonar Bridge Community Hall - Running Costs</t>
  </si>
  <si>
    <t>08.10.25</t>
  </si>
  <si>
    <t>SGA20022</t>
  </si>
  <si>
    <t>The Flow Country partnership - Flowing Forward</t>
  </si>
  <si>
    <t>Last updated: 20/04/2026</t>
  </si>
  <si>
    <t>SGA19784</t>
  </si>
  <si>
    <t>Caithness Youth Pipe Band - Edinburgh Tartan Parade</t>
  </si>
  <si>
    <t>09.05.25</t>
  </si>
  <si>
    <t>SGA19747</t>
  </si>
  <si>
    <t>Caithness Chamber of Commerce - Caithness Transport Forum</t>
  </si>
  <si>
    <t>01.05.25</t>
  </si>
  <si>
    <t>SGA19851</t>
  </si>
  <si>
    <t>Home-Start Caithness - Summer Day Trip for Families in Need</t>
  </si>
  <si>
    <t>23.06.25</t>
  </si>
  <si>
    <t>SGA19819</t>
  </si>
  <si>
    <t>Highlife Highland - Active Schools Coaching &amp; Equipment</t>
  </si>
  <si>
    <t>SGA19818</t>
  </si>
  <si>
    <t>Thurso Football Academy</t>
  </si>
  <si>
    <t>04.08.25</t>
  </si>
  <si>
    <t>SGA19915</t>
  </si>
  <si>
    <t>SGA20006</t>
  </si>
  <si>
    <t>Association of Caithness Community Council - Village Officer Fund</t>
  </si>
  <si>
    <t>20.10.25</t>
  </si>
  <si>
    <t>SGA20020</t>
  </si>
  <si>
    <t>SGA20132</t>
  </si>
  <si>
    <t>Pentland Canoe Club</t>
  </si>
  <si>
    <t>27.02.26</t>
  </si>
  <si>
    <t>SGA20167</t>
  </si>
  <si>
    <t>Thurso Beach Initiative</t>
  </si>
  <si>
    <t>SGA20202</t>
  </si>
  <si>
    <t xml:space="preserve">Reay Golf Club </t>
  </si>
  <si>
    <t>SGA20174</t>
  </si>
  <si>
    <t>Thurso Bowling Club</t>
  </si>
  <si>
    <t>SGA19783</t>
  </si>
  <si>
    <t>SGA19748</t>
  </si>
  <si>
    <t>09.05.26</t>
  </si>
  <si>
    <t>SGA19733</t>
  </si>
  <si>
    <t>Newton Park Parent Council - Newton Park breakfast Club</t>
  </si>
  <si>
    <t>09.05.27</t>
  </si>
  <si>
    <t>SGA19764</t>
  </si>
  <si>
    <t>Highland Council - Step Forward Wick Youth: Summer London Visit</t>
  </si>
  <si>
    <t>09.05.28</t>
  </si>
  <si>
    <t>SGA19810</t>
  </si>
  <si>
    <t>Thrumster Parent Council - ELC Container</t>
  </si>
  <si>
    <t>09.05.29</t>
  </si>
  <si>
    <t>SGA19867</t>
  </si>
  <si>
    <t>Royal Burgh of Wick Community Council - Wick Ancillary Works</t>
  </si>
  <si>
    <t>09.05.30</t>
  </si>
  <si>
    <t>SGA19916</t>
  </si>
  <si>
    <t>09.05.31</t>
  </si>
  <si>
    <t>09.05.32</t>
  </si>
  <si>
    <t>SGA20021</t>
  </si>
  <si>
    <t>09.05.33</t>
  </si>
  <si>
    <t>SGA20070</t>
  </si>
  <si>
    <t>Dunbeath &amp; District Centre- Emergency Status Covid Resilience</t>
  </si>
  <si>
    <t>12.12.26</t>
  </si>
  <si>
    <t>SGA20095</t>
  </si>
  <si>
    <t>Newton Park Parent Council - Outside Equipment Toys/Storage</t>
  </si>
  <si>
    <t>20.01.26</t>
  </si>
  <si>
    <t>SGA20152</t>
  </si>
  <si>
    <t>Hearing and Sight Care- Lip reading and Managing hearing loss classes</t>
  </si>
  <si>
    <t>SGA20312</t>
  </si>
  <si>
    <t>Wick Paths Group</t>
  </si>
  <si>
    <t>SGA19752</t>
  </si>
  <si>
    <t>Golspie Youth Action Project -  Youth Club Core Costs</t>
  </si>
  <si>
    <t>SGA19761</t>
  </si>
  <si>
    <t>Go Golspie Development Trust - Go Golspie Community Car Service</t>
  </si>
  <si>
    <t>SGA19850</t>
  </si>
  <si>
    <t>Embo Football Club - Football Pitch Development/Update</t>
  </si>
  <si>
    <t>15.08.25</t>
  </si>
  <si>
    <t>SGA19911</t>
  </si>
  <si>
    <t>SGA19958</t>
  </si>
  <si>
    <t>Golspie Sutherland FC - Season's Transport</t>
  </si>
  <si>
    <t>SGA19971</t>
  </si>
  <si>
    <t>Goslpie High School - Higher Geography Field Trip</t>
  </si>
  <si>
    <t>10.09.25</t>
  </si>
  <si>
    <t>Lady Haig - 3 x Poppy Wreaths</t>
  </si>
  <si>
    <t>SGA20023</t>
  </si>
  <si>
    <t>The Flow Country Partnership - Flowing Forward</t>
  </si>
  <si>
    <t>SGA20025</t>
  </si>
  <si>
    <t>Goslpie High School - Small Schools Football Competition</t>
  </si>
  <si>
    <t>23.10.25</t>
  </si>
  <si>
    <t>SGA20061</t>
  </si>
  <si>
    <t>Go Golspie Development Trust - Securing Go Golspie Active Travel</t>
  </si>
  <si>
    <t>18.03.26</t>
  </si>
  <si>
    <t>SGA20063</t>
  </si>
  <si>
    <t>Engaging with Activity CIC - Christmas Hamper Project 2025</t>
  </si>
  <si>
    <t>18.11.25</t>
  </si>
  <si>
    <t>SGA20088</t>
  </si>
  <si>
    <t>Sutherland Sports Council - Funding Top-Up</t>
  </si>
  <si>
    <t>1.12.25</t>
  </si>
  <si>
    <t>SGA20065</t>
  </si>
  <si>
    <t>Brora Development Trust - Food Relief project</t>
  </si>
  <si>
    <t>12.12.25</t>
  </si>
  <si>
    <t>HCSGA20195</t>
  </si>
  <si>
    <t>Dornoch Academy School Transport</t>
  </si>
  <si>
    <t>SGA19813</t>
  </si>
  <si>
    <t>Alness Gala &amp; Events - Alness Gala</t>
  </si>
  <si>
    <t>20.05.25</t>
  </si>
  <si>
    <t>SGA19817</t>
  </si>
  <si>
    <t>Saltburn &amp; Westwood Community Council - Annual Community Flowers</t>
  </si>
  <si>
    <t>18.07.25</t>
  </si>
  <si>
    <t>SGA19863</t>
  </si>
  <si>
    <t>Invergordon Lunch Club - Invergordon Lunch Club</t>
  </si>
  <si>
    <t>SGA19869</t>
  </si>
  <si>
    <t>Highland Action for Little Ones - Bright Futures</t>
  </si>
  <si>
    <t>31.07.25</t>
  </si>
  <si>
    <t>SGA19918</t>
  </si>
  <si>
    <t>Lady Haig - 4 x Poppy Wreaths</t>
  </si>
  <si>
    <t>SGA20018</t>
  </si>
  <si>
    <t>Kiltearn Parish Church - Hot Water upgrade</t>
  </si>
  <si>
    <t>30.09.25</t>
  </si>
  <si>
    <t>SGA20091</t>
  </si>
  <si>
    <t>Invergordon Pet &amp; Food Bank - Running Costs</t>
  </si>
  <si>
    <t>08.04.26</t>
  </si>
  <si>
    <t>SGA20108</t>
  </si>
  <si>
    <t>Invergordon Development Trust - Core Running Costs 2026</t>
  </si>
  <si>
    <t>22.12.25</t>
  </si>
  <si>
    <t>SGA20241</t>
  </si>
  <si>
    <t xml:space="preserve">Saltburn and Westwood Community Council Festive Lights </t>
  </si>
  <si>
    <t>31.03.25</t>
  </si>
  <si>
    <t>Tain YMCA - assistance for running costs</t>
  </si>
  <si>
    <t>12.05.25</t>
  </si>
  <si>
    <t>Tain Task Force - Tain Environmental Improvements Worker</t>
  </si>
  <si>
    <t>22.05.25</t>
  </si>
  <si>
    <t>Seaboard Memorial hall - Village Care Assistance Scheme</t>
  </si>
  <si>
    <t>02.06.25</t>
  </si>
  <si>
    <t>SGA19830</t>
  </si>
  <si>
    <t>Tain Gala Association - Tain Car Rally and Gala</t>
  </si>
  <si>
    <t>05.06.25</t>
  </si>
  <si>
    <t>SGA20100</t>
  </si>
  <si>
    <t>Tain &amp; District Museum - Tain Museum 2026</t>
  </si>
  <si>
    <t>28.11.25</t>
  </si>
  <si>
    <t>SGA20134</t>
  </si>
  <si>
    <t>Tain &amp;North Highland YMCA SCIO Assistance for holiday programme</t>
  </si>
  <si>
    <t>SGA20203</t>
  </si>
  <si>
    <t>Tain Tennis Club  Easter Open 2026</t>
  </si>
  <si>
    <t>SGA20279</t>
  </si>
  <si>
    <t xml:space="preserve">Weed Busters </t>
  </si>
  <si>
    <t>SGA20306</t>
  </si>
  <si>
    <t xml:space="preserve">Northern Lights Choir </t>
  </si>
  <si>
    <t>SGA20171</t>
  </si>
  <si>
    <t xml:space="preserve">Seaboard Memorial Hall - First Aid at Work </t>
  </si>
  <si>
    <t>15.05.25</t>
  </si>
  <si>
    <t>28.08.25</t>
  </si>
  <si>
    <t>11.11.25</t>
  </si>
  <si>
    <t>17.10.25</t>
  </si>
  <si>
    <t>26.11.25</t>
  </si>
  <si>
    <t>09.01.26</t>
  </si>
  <si>
    <t>SGA19662</t>
  </si>
  <si>
    <t>SGA19791</t>
  </si>
  <si>
    <t>SGA19727</t>
  </si>
  <si>
    <t>24.06.25</t>
  </si>
  <si>
    <t>30.06.25</t>
  </si>
  <si>
    <t>26.08.25</t>
  </si>
  <si>
    <t>27.10.25</t>
  </si>
  <si>
    <t>27.11.25</t>
  </si>
  <si>
    <t>02.12.25</t>
  </si>
  <si>
    <t>18.12.25</t>
  </si>
  <si>
    <t>17.03.26</t>
  </si>
  <si>
    <t>05.03.26</t>
  </si>
  <si>
    <t>30.04.25</t>
  </si>
  <si>
    <t>16.05.25</t>
  </si>
  <si>
    <t>08.08.25</t>
  </si>
  <si>
    <t>26.08.26</t>
  </si>
  <si>
    <t>22.08.25</t>
  </si>
  <si>
    <t>09.12.25</t>
  </si>
  <si>
    <t>26.01.26</t>
  </si>
  <si>
    <t>24.03.26</t>
  </si>
  <si>
    <t>08.05.25</t>
  </si>
  <si>
    <t>23.05.25</t>
  </si>
  <si>
    <t>24.07.25</t>
  </si>
  <si>
    <t>01.09.25</t>
  </si>
  <si>
    <t>11.09.25</t>
  </si>
  <si>
    <t>23.09.25</t>
  </si>
  <si>
    <t>16.12.25</t>
  </si>
  <si>
    <t>25.02.26</t>
  </si>
  <si>
    <t>03.04.25</t>
  </si>
  <si>
    <t>22.04.25</t>
  </si>
  <si>
    <t>14.05.25</t>
  </si>
  <si>
    <t>21.07.25</t>
  </si>
  <si>
    <t>04.09.25</t>
  </si>
  <si>
    <t>21.10.25</t>
  </si>
  <si>
    <t>25.11.25</t>
  </si>
  <si>
    <t>HCSGA20151</t>
  </si>
  <si>
    <t>HCSGA20205</t>
  </si>
  <si>
    <t>HCSGA20207</t>
  </si>
  <si>
    <t>19.03.26</t>
  </si>
  <si>
    <t>Walker park bins</t>
  </si>
  <si>
    <t>SGA19856</t>
  </si>
  <si>
    <t>7th Inverness (Crown) Guide Unit: Summer Camp</t>
  </si>
  <si>
    <t>SGA19832</t>
  </si>
  <si>
    <t>5.11.25</t>
  </si>
  <si>
    <t>SGA20019</t>
  </si>
  <si>
    <t>Raigmore Primary School: P7 Residential Trip</t>
  </si>
  <si>
    <t>SGA20145</t>
  </si>
  <si>
    <t>Drakies Primary School: Barrier Breakers</t>
  </si>
  <si>
    <t>11.02.26</t>
  </si>
  <si>
    <t>SGA20139</t>
  </si>
  <si>
    <t>CALA: Active Play Neighbourhoods</t>
  </si>
  <si>
    <t>SGA20109</t>
  </si>
  <si>
    <t>Inverness Pool Academy</t>
  </si>
  <si>
    <t>HCSGA20172</t>
  </si>
  <si>
    <t>Hilton Primary Parents &amp; Friends</t>
  </si>
  <si>
    <t>20.08.25</t>
  </si>
  <si>
    <t>SGA19772</t>
  </si>
  <si>
    <t>Balloch Community Association SCIO: Radiator Replacement</t>
  </si>
  <si>
    <t>SGA19914</t>
  </si>
  <si>
    <t>SGA20089</t>
  </si>
  <si>
    <t>SGA20122</t>
  </si>
  <si>
    <t>Culloden Academy Technical Department: Bringing Industry to The Classroom</t>
  </si>
  <si>
    <t>21.01.26</t>
  </si>
  <si>
    <t>SGA20140</t>
  </si>
  <si>
    <t>Ardersier Primary Enhanced Provision: Swimming for ASN Children</t>
  </si>
  <si>
    <t>HCSGA20166</t>
  </si>
  <si>
    <t>Smithton Primary School: Support School Travel to Support Learning</t>
  </si>
  <si>
    <t>SGA20147</t>
  </si>
  <si>
    <t>Elsie Normington Foundation: Rise and Fall Sink in the Haven Suites</t>
  </si>
  <si>
    <t>SGA20138</t>
  </si>
  <si>
    <t xml:space="preserve">Duncan Forbes Primary School: Grounds Guardians and Outdoor Learning </t>
  </si>
  <si>
    <t>SGA20045</t>
  </si>
  <si>
    <t>Balvonie Park Association: Community Woodland Asset Transfer Legal Fees</t>
  </si>
  <si>
    <t>04.12.25</t>
  </si>
  <si>
    <t>SGA20121</t>
  </si>
  <si>
    <t>HCSGA20193</t>
  </si>
  <si>
    <t>Milton of Leys Primary School: School Show Upgrade</t>
  </si>
  <si>
    <t>02.03.26</t>
  </si>
  <si>
    <t>HCSGA20261</t>
  </si>
  <si>
    <t>Cradlehall Primary School: School Residential Excursions 2026 - Ensuring Equality Opportunity</t>
  </si>
  <si>
    <t>HCSGA20255</t>
  </si>
  <si>
    <t>1st Cradlehall Brownies: Support Funding</t>
  </si>
  <si>
    <t>HCSGA20256</t>
  </si>
  <si>
    <t>Highlands Astronomical Society (HAS): Legal fees for Jim Savage-Lowden Observatory Lease</t>
  </si>
  <si>
    <t>HCSGA20304</t>
  </si>
  <si>
    <t>Inshes Library: Fèis a' Bhaile and Inshes Library Keyboard Club</t>
  </si>
  <si>
    <t>23.03.26</t>
  </si>
  <si>
    <t>Web updated: 20/04/2026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</si>
</sst>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dd/mm/yyyy;@"/>
    <numFmt numFmtId="166" formatCode="&quot;£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color indexed="6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</font>
    <font>
      <u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rgb="FF92D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/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04">
    <xf numFmtId="0" fontId="0" fillId="0" borderId="0" xfId="0"/>
    <xf numFmtId="49" fontId="3" fillId="0" borderId="0" xfId="0" applyNumberFormat="1" applyFont="1"/>
    <xf numFmtId="44" fontId="0" fillId="2" borderId="0" xfId="0" applyNumberFormat="1" applyFill="1"/>
    <xf numFmtId="44" fontId="0" fillId="2" borderId="0" xfId="0" applyNumberFormat="1" applyFill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right"/>
    </xf>
    <xf numFmtId="0" fontId="0" fillId="2" borderId="0" xfId="0" applyFill="1"/>
    <xf numFmtId="0" fontId="4" fillId="2" borderId="0" xfId="0" applyFont="1" applyFill="1"/>
    <xf numFmtId="49" fontId="0" fillId="2" borderId="0" xfId="0" applyNumberFormat="1" applyFill="1"/>
    <xf numFmtId="6" fontId="3" fillId="2" borderId="0" xfId="0" applyNumberFormat="1" applyFont="1" applyFill="1" applyAlignment="1">
      <alignment horizontal="right"/>
    </xf>
    <xf numFmtId="0" fontId="3" fillId="2" borderId="0" xfId="0" applyFont="1" applyFill="1"/>
    <xf numFmtId="0" fontId="5" fillId="2" borderId="0" xfId="0" applyFont="1" applyFill="1"/>
    <xf numFmtId="4" fontId="0" fillId="2" borderId="0" xfId="0" applyNumberFormat="1" applyFill="1" applyAlignment="1">
      <alignment horizontal="right"/>
    </xf>
    <xf numFmtId="0" fontId="5" fillId="2" borderId="0" xfId="0" applyFont="1" applyFill="1" applyAlignment="1">
      <alignment horizontal="right"/>
    </xf>
    <xf numFmtId="49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left"/>
    </xf>
    <xf numFmtId="44" fontId="3" fillId="0" borderId="0" xfId="0" applyNumberFormat="1" applyFont="1"/>
    <xf numFmtId="44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49" fontId="0" fillId="0" borderId="0" xfId="0" applyNumberFormat="1"/>
    <xf numFmtId="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4" fontId="0" fillId="2" borderId="0" xfId="0" applyNumberFormat="1" applyFill="1"/>
    <xf numFmtId="44" fontId="5" fillId="2" borderId="4" xfId="0" applyNumberFormat="1" applyFont="1" applyFill="1" applyBorder="1"/>
    <xf numFmtId="0" fontId="3" fillId="2" borderId="0" xfId="0" applyFont="1" applyFill="1" applyAlignment="1">
      <alignment horizontal="center" vertical="center" wrapText="1"/>
    </xf>
    <xf numFmtId="49" fontId="6" fillId="3" borderId="5" xfId="0" applyNumberFormat="1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49" fontId="8" fillId="0" borderId="0" xfId="2" applyNumberFormat="1" applyAlignment="1" applyProtection="1"/>
    <xf numFmtId="44" fontId="0" fillId="0" borderId="0" xfId="0" applyNumberFormat="1"/>
    <xf numFmtId="44" fontId="1" fillId="2" borderId="0" xfId="1" applyFill="1" applyBorder="1" applyAlignment="1">
      <alignment horizontal="right"/>
    </xf>
    <xf numFmtId="0" fontId="3" fillId="2" borderId="0" xfId="0" applyFont="1" applyFill="1" applyAlignment="1">
      <alignment horizontal="right"/>
    </xf>
    <xf numFmtId="0" fontId="8" fillId="0" borderId="0" xfId="2" applyNumberFormat="1" applyAlignment="1" applyProtection="1"/>
    <xf numFmtId="44" fontId="3" fillId="0" borderId="0" xfId="1" applyFont="1" applyBorder="1"/>
    <xf numFmtId="0" fontId="8" fillId="0" borderId="0" xfId="2" applyNumberFormat="1" applyBorder="1" applyAlignment="1" applyProtection="1"/>
    <xf numFmtId="0" fontId="3" fillId="0" borderId="0" xfId="1" applyNumberFormat="1" applyFont="1" applyFill="1" applyBorder="1"/>
    <xf numFmtId="0" fontId="3" fillId="2" borderId="0" xfId="1" applyNumberFormat="1" applyFont="1" applyFill="1" applyBorder="1"/>
    <xf numFmtId="0" fontId="3" fillId="0" borderId="0" xfId="1" applyNumberFormat="1" applyFont="1" applyBorder="1"/>
    <xf numFmtId="49" fontId="4" fillId="2" borderId="0" xfId="0" applyNumberFormat="1" applyFont="1" applyFill="1"/>
    <xf numFmtId="49" fontId="5" fillId="2" borderId="0" xfId="0" applyNumberFormat="1" applyFont="1" applyFill="1"/>
    <xf numFmtId="44" fontId="0" fillId="0" borderId="0" xfId="0" applyNumberFormat="1" applyAlignment="1">
      <alignment horizontal="right"/>
    </xf>
    <xf numFmtId="44" fontId="5" fillId="2" borderId="1" xfId="0" applyNumberFormat="1" applyFont="1" applyFill="1" applyBorder="1"/>
    <xf numFmtId="49" fontId="2" fillId="2" borderId="0" xfId="0" applyNumberFormat="1" applyFont="1" applyFill="1" applyAlignment="1">
      <alignment horizontal="left"/>
    </xf>
    <xf numFmtId="49" fontId="0" fillId="0" borderId="0" xfId="0" applyNumberFormat="1" applyAlignment="1">
      <alignment wrapText="1"/>
    </xf>
    <xf numFmtId="0" fontId="3" fillId="0" borderId="0" xfId="0" applyFont="1" applyAlignment="1">
      <alignment horizontal="left"/>
    </xf>
    <xf numFmtId="49" fontId="3" fillId="0" borderId="0" xfId="0" applyNumberFormat="1" applyFont="1" applyAlignment="1">
      <alignment horizontal="center"/>
    </xf>
    <xf numFmtId="164" fontId="2" fillId="2" borderId="0" xfId="0" applyNumberFormat="1" applyFont="1" applyFill="1" applyAlignment="1">
      <alignment horizontal="left"/>
    </xf>
    <xf numFmtId="44" fontId="6" fillId="3" borderId="3" xfId="4" applyFont="1" applyFill="1" applyBorder="1" applyAlignment="1">
      <alignment horizontal="center" vertical="center" wrapText="1"/>
    </xf>
    <xf numFmtId="0" fontId="10" fillId="0" borderId="0" xfId="0" applyFont="1"/>
    <xf numFmtId="49" fontId="3" fillId="0" borderId="8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49" fontId="11" fillId="0" borderId="0" xfId="2" applyNumberFormat="1" applyFont="1" applyAlignment="1" applyProtection="1"/>
    <xf numFmtId="0" fontId="12" fillId="2" borderId="0" xfId="0" applyFont="1" applyFill="1"/>
    <xf numFmtId="6" fontId="5" fillId="2" borderId="0" xfId="0" applyNumberFormat="1" applyFont="1" applyFill="1" applyAlignment="1">
      <alignment horizontal="right"/>
    </xf>
    <xf numFmtId="44" fontId="12" fillId="2" borderId="2" xfId="0" applyNumberFormat="1" applyFont="1" applyFill="1" applyBorder="1"/>
    <xf numFmtId="44" fontId="12" fillId="2" borderId="0" xfId="0" applyNumberFormat="1" applyFont="1" applyFill="1"/>
    <xf numFmtId="14" fontId="3" fillId="0" borderId="0" xfId="0" applyNumberFormat="1" applyFont="1" applyAlignment="1">
      <alignment vertical="top"/>
    </xf>
    <xf numFmtId="14" fontId="3" fillId="0" borderId="0" xfId="0" applyNumberFormat="1" applyFont="1" applyAlignment="1">
      <alignment horizontal="right" vertical="top"/>
    </xf>
    <xf numFmtId="14" fontId="9" fillId="0" borderId="0" xfId="0" applyNumberFormat="1" applyFont="1"/>
    <xf numFmtId="14" fontId="9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49" fontId="9" fillId="0" borderId="0" xfId="0" applyNumberFormat="1" applyFont="1" applyAlignment="1">
      <alignment horizontal="center" readingOrder="1"/>
    </xf>
    <xf numFmtId="49" fontId="9" fillId="0" borderId="0" xfId="0" applyNumberFormat="1" applyFont="1" applyAlignment="1">
      <alignment horizontal="center"/>
    </xf>
    <xf numFmtId="44" fontId="3" fillId="0" borderId="0" xfId="0" applyNumberFormat="1" applyFont="1" applyAlignment="1">
      <alignment horizontal="center"/>
    </xf>
    <xf numFmtId="44" fontId="3" fillId="0" borderId="0" xfId="4" applyFont="1" applyAlignment="1">
      <alignment horizontal="center"/>
    </xf>
    <xf numFmtId="44" fontId="3" fillId="0" borderId="0" xfId="4" applyFont="1" applyFill="1" applyAlignment="1">
      <alignment horizontal="center"/>
    </xf>
    <xf numFmtId="44" fontId="9" fillId="0" borderId="0" xfId="0" applyNumberFormat="1" applyFont="1"/>
    <xf numFmtId="14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wrapText="1"/>
    </xf>
    <xf numFmtId="0" fontId="0" fillId="0" borderId="9" xfId="0" applyBorder="1"/>
    <xf numFmtId="0" fontId="0" fillId="2" borderId="10" xfId="0" applyFill="1" applyBorder="1" applyAlignment="1">
      <alignment horizontal="right"/>
    </xf>
    <xf numFmtId="0" fontId="0" fillId="2" borderId="10" xfId="0" applyFill="1" applyBorder="1"/>
    <xf numFmtId="0" fontId="5" fillId="2" borderId="10" xfId="0" applyFont="1" applyFill="1" applyBorder="1"/>
    <xf numFmtId="0" fontId="5" fillId="2" borderId="10" xfId="0" applyFont="1" applyFill="1" applyBorder="1" applyAlignment="1">
      <alignment horizontal="right"/>
    </xf>
    <xf numFmtId="0" fontId="6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/>
    </xf>
    <xf numFmtId="14" fontId="3" fillId="0" borderId="10" xfId="0" applyNumberFormat="1" applyFont="1" applyBorder="1" applyAlignment="1">
      <alignment horizontal="right"/>
    </xf>
    <xf numFmtId="14" fontId="9" fillId="0" borderId="10" xfId="0" applyNumberFormat="1" applyFont="1" applyBorder="1" applyAlignment="1">
      <alignment horizontal="right"/>
    </xf>
    <xf numFmtId="0" fontId="0" fillId="0" borderId="10" xfId="0" applyBorder="1"/>
    <xf numFmtId="0" fontId="3" fillId="0" borderId="10" xfId="0" applyFont="1" applyBorder="1" applyAlignment="1">
      <alignment horizontal="center" vertical="center" wrapText="1"/>
    </xf>
    <xf numFmtId="0" fontId="10" fillId="0" borderId="10" xfId="0" applyFont="1" applyBorder="1"/>
    <xf numFmtId="14" fontId="3" fillId="0" borderId="10" xfId="0" applyNumberFormat="1" applyFont="1" applyBorder="1" applyAlignment="1">
      <alignment vertical="top"/>
    </xf>
    <xf numFmtId="14" fontId="3" fillId="0" borderId="10" xfId="0" applyNumberFormat="1" applyFont="1" applyBorder="1" applyAlignment="1">
      <alignment horizontal="right" vertical="top"/>
    </xf>
    <xf numFmtId="14" fontId="9" fillId="0" borderId="10" xfId="0" applyNumberFormat="1" applyFont="1" applyBorder="1"/>
    <xf numFmtId="49" fontId="3" fillId="0" borderId="0" xfId="0" applyNumberFormat="1" applyFont="1" applyAlignment="1">
      <alignment horizontal="center" wrapText="1"/>
    </xf>
    <xf numFmtId="44" fontId="3" fillId="0" borderId="0" xfId="4" applyFont="1" applyAlignment="1">
      <alignment horizontal="right"/>
    </xf>
    <xf numFmtId="44" fontId="9" fillId="0" borderId="0" xfId="4" applyFont="1" applyAlignment="1">
      <alignment horizontal="center"/>
    </xf>
    <xf numFmtId="44" fontId="9" fillId="0" borderId="0" xfId="4" applyFont="1"/>
    <xf numFmtId="44" fontId="9" fillId="0" borderId="0" xfId="0" applyNumberFormat="1" applyFont="1" applyAlignment="1">
      <alignment horizontal="right"/>
    </xf>
    <xf numFmtId="43" fontId="3" fillId="0" borderId="0" xfId="0" applyNumberFormat="1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44" fontId="3" fillId="0" borderId="0" xfId="4" applyFont="1" applyFill="1"/>
    <xf numFmtId="44" fontId="3" fillId="0" borderId="0" xfId="0" applyNumberFormat="1" applyFont="1" applyAlignment="1">
      <alignment horizontal="left"/>
    </xf>
    <xf numFmtId="49" fontId="3" fillId="0" borderId="0" xfId="0" applyNumberFormat="1" applyFont="1" applyAlignment="1" applyProtection="1">
      <alignment vertical="top" wrapText="1"/>
      <protection locked="0"/>
    </xf>
    <xf numFmtId="49" fontId="9" fillId="0" borderId="0" xfId="0" applyNumberFormat="1" applyFont="1" applyAlignment="1" applyProtection="1">
      <alignment vertical="top" wrapText="1"/>
      <protection locked="0"/>
    </xf>
    <xf numFmtId="44" fontId="9" fillId="0" borderId="0" xfId="1" applyFont="1" applyFill="1" applyBorder="1" applyAlignment="1" applyProtection="1">
      <alignment vertical="top" wrapText="1"/>
      <protection locked="0"/>
    </xf>
    <xf numFmtId="44" fontId="9" fillId="0" borderId="0" xfId="0" applyNumberFormat="1" applyFont="1" applyAlignment="1" applyProtection="1">
      <alignment vertical="top" wrapText="1"/>
      <protection locked="0"/>
    </xf>
    <xf numFmtId="44" fontId="9" fillId="0" borderId="0" xfId="1" applyFont="1" applyBorder="1" applyAlignment="1" applyProtection="1">
      <alignment vertical="top" wrapText="1"/>
      <protection locked="0"/>
    </xf>
    <xf numFmtId="0" fontId="9" fillId="0" borderId="0" xfId="0" applyFont="1" applyAlignment="1" applyProtection="1">
      <alignment horizontal="center" vertical="top" wrapText="1"/>
      <protection locked="0"/>
    </xf>
    <xf numFmtId="0" fontId="9" fillId="0" borderId="0" xfId="0" applyFont="1"/>
    <xf numFmtId="44" fontId="9" fillId="0" borderId="0" xfId="1" applyFont="1"/>
    <xf numFmtId="44" fontId="9" fillId="0" borderId="0" xfId="1" applyFont="1" applyBorder="1"/>
    <xf numFmtId="44" fontId="9" fillId="0" borderId="0" xfId="1" applyFont="1" applyFill="1" applyBorder="1" applyAlignment="1" applyProtection="1">
      <alignment horizontal="center" vertical="top" wrapText="1"/>
      <protection locked="0"/>
    </xf>
    <xf numFmtId="43" fontId="3" fillId="0" borderId="0" xfId="0" applyNumberFormat="1" applyFont="1" applyAlignment="1">
      <alignment horizontal="center"/>
    </xf>
    <xf numFmtId="44" fontId="9" fillId="0" borderId="0" xfId="0" applyNumberFormat="1" applyFont="1" applyAlignment="1" applyProtection="1">
      <alignment horizontal="center" vertical="top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14" fontId="3" fillId="0" borderId="0" xfId="0" applyNumberFormat="1" applyFont="1" applyAlignment="1" applyProtection="1">
      <alignment horizontal="center" vertical="top" wrapText="1"/>
      <protection locked="0"/>
    </xf>
    <xf numFmtId="14" fontId="9" fillId="0" borderId="0" xfId="0" applyNumberFormat="1" applyFont="1" applyAlignment="1" applyProtection="1">
      <alignment horizontal="center" vertical="top" wrapText="1"/>
      <protection locked="0"/>
    </xf>
    <xf numFmtId="44" fontId="3" fillId="0" borderId="0" xfId="0" applyNumberFormat="1" applyFont="1" applyAlignment="1" applyProtection="1">
      <alignment vertical="top" wrapText="1"/>
      <protection locked="0"/>
    </xf>
    <xf numFmtId="166" fontId="0" fillId="0" borderId="0" xfId="0" applyNumberFormat="1" applyAlignment="1">
      <alignment horizontal="center"/>
    </xf>
    <xf numFmtId="44" fontId="3" fillId="0" borderId="11" xfId="4" applyFont="1" applyFill="1" applyBorder="1" applyAlignment="1">
      <alignment horizontal="center"/>
    </xf>
    <xf numFmtId="44" fontId="0" fillId="0" borderId="11" xfId="4" applyFont="1" applyFill="1" applyBorder="1" applyAlignment="1">
      <alignment horizontal="right"/>
    </xf>
    <xf numFmtId="44" fontId="3" fillId="0" borderId="11" xfId="4" applyFont="1" applyFill="1" applyBorder="1" applyAlignment="1">
      <alignment horizontal="right"/>
    </xf>
    <xf numFmtId="44" fontId="0" fillId="0" borderId="11" xfId="4" applyFont="1" applyFill="1" applyBorder="1"/>
    <xf numFmtId="44" fontId="14" fillId="0" borderId="11" xfId="4" applyFont="1" applyFill="1" applyBorder="1" applyAlignment="1">
      <alignment horizontal="center"/>
    </xf>
    <xf numFmtId="44" fontId="14" fillId="0" borderId="11" xfId="4" applyFont="1" applyFill="1" applyBorder="1" applyAlignment="1">
      <alignment horizontal="right"/>
    </xf>
    <xf numFmtId="44" fontId="12" fillId="2" borderId="0" xfId="0" applyNumberFormat="1" applyFont="1" applyFill="1" applyAlignment="1">
      <alignment horizontal="right"/>
    </xf>
    <xf numFmtId="0" fontId="3" fillId="0" borderId="11" xfId="0" applyFont="1" applyBorder="1"/>
    <xf numFmtId="44" fontId="3" fillId="0" borderId="11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43" fontId="0" fillId="0" borderId="11" xfId="0" applyNumberFormat="1" applyBorder="1" applyAlignment="1">
      <alignment horizontal="right"/>
    </xf>
    <xf numFmtId="14" fontId="14" fillId="0" borderId="11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left"/>
    </xf>
    <xf numFmtId="44" fontId="3" fillId="0" borderId="11" xfId="0" applyNumberFormat="1" applyFont="1" applyBorder="1"/>
    <xf numFmtId="165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9" fillId="0" borderId="11" xfId="0" applyNumberFormat="1" applyFont="1" applyBorder="1" applyAlignment="1">
      <alignment horizontal="center"/>
    </xf>
    <xf numFmtId="49" fontId="3" fillId="0" borderId="11" xfId="0" applyNumberFormat="1" applyFont="1" applyBorder="1"/>
    <xf numFmtId="0" fontId="3" fillId="0" borderId="11" xfId="0" applyFont="1" applyBorder="1" applyAlignment="1">
      <alignment horizontal="right"/>
    </xf>
    <xf numFmtId="43" fontId="3" fillId="0" borderId="11" xfId="0" applyNumberFormat="1" applyFont="1" applyBorder="1" applyAlignment="1">
      <alignment horizontal="right"/>
    </xf>
    <xf numFmtId="44" fontId="14" fillId="0" borderId="11" xfId="0" applyNumberFormat="1" applyFont="1" applyBorder="1"/>
    <xf numFmtId="0" fontId="3" fillId="0" borderId="12" xfId="0" applyFont="1" applyBorder="1" applyAlignment="1">
      <alignment horizontal="right"/>
    </xf>
    <xf numFmtId="44" fontId="3" fillId="0" borderId="10" xfId="0" applyNumberFormat="1" applyFont="1" applyBorder="1" applyAlignment="1">
      <alignment horizontal="center"/>
    </xf>
    <xf numFmtId="0" fontId="3" fillId="0" borderId="10" xfId="0" applyFont="1" applyBorder="1"/>
    <xf numFmtId="44" fontId="0" fillId="0" borderId="0" xfId="4" applyFont="1" applyFill="1" applyAlignment="1">
      <alignment horizontal="right"/>
    </xf>
    <xf numFmtId="44" fontId="0" fillId="0" borderId="0" xfId="4" applyFont="1" applyFill="1"/>
    <xf numFmtId="49" fontId="9" fillId="0" borderId="0" xfId="0" applyNumberFormat="1" applyFont="1" applyAlignment="1">
      <alignment horizontal="left"/>
    </xf>
    <xf numFmtId="166" fontId="3" fillId="0" borderId="0" xfId="0" applyNumberFormat="1" applyFont="1"/>
    <xf numFmtId="0" fontId="5" fillId="0" borderId="0" xfId="0" applyFont="1" applyAlignment="1">
      <alignment horizontal="right"/>
    </xf>
    <xf numFmtId="44" fontId="3" fillId="0" borderId="0" xfId="4" applyFont="1" applyAlignment="1">
      <alignment horizontal="left"/>
    </xf>
    <xf numFmtId="44" fontId="3" fillId="0" borderId="0" xfId="4" applyFont="1" applyFill="1" applyAlignment="1">
      <alignment horizontal="right"/>
    </xf>
    <xf numFmtId="43" fontId="0" fillId="0" borderId="0" xfId="0" applyNumberFormat="1" applyAlignment="1">
      <alignment horizontal="right"/>
    </xf>
    <xf numFmtId="49" fontId="3" fillId="0" borderId="10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left"/>
    </xf>
    <xf numFmtId="44" fontId="3" fillId="5" borderId="10" xfId="0" applyNumberFormat="1" applyFont="1" applyFill="1" applyBorder="1" applyAlignment="1">
      <alignment horizontal="center"/>
    </xf>
    <xf numFmtId="0" fontId="3" fillId="5" borderId="10" xfId="0" applyFont="1" applyFill="1" applyBorder="1"/>
    <xf numFmtId="49" fontId="9" fillId="5" borderId="10" xfId="0" applyNumberFormat="1" applyFont="1" applyFill="1" applyBorder="1" applyAlignment="1">
      <alignment horizontal="center" readingOrder="1"/>
    </xf>
    <xf numFmtId="14" fontId="3" fillId="5" borderId="10" xfId="0" applyNumberFormat="1" applyFont="1" applyFill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0" fontId="9" fillId="0" borderId="0" xfId="2" applyFont="1"/>
    <xf numFmtId="44" fontId="14" fillId="0" borderId="0" xfId="0" applyNumberFormat="1" applyFont="1" applyAlignment="1">
      <alignment horizontal="left"/>
    </xf>
    <xf numFmtId="44" fontId="0" fillId="0" borderId="0" xfId="4" applyFont="1" applyAlignment="1">
      <alignment horizontal="right"/>
    </xf>
    <xf numFmtId="44" fontId="14" fillId="0" borderId="0" xfId="4" applyFont="1" applyAlignment="1">
      <alignment horizontal="left"/>
    </xf>
    <xf numFmtId="8" fontId="3" fillId="0" borderId="0" xfId="0" applyNumberFormat="1" applyFont="1"/>
    <xf numFmtId="49" fontId="3" fillId="0" borderId="0" xfId="0" applyNumberFormat="1" applyFont="1" applyAlignment="1">
      <alignment horizontal="center" readingOrder="1"/>
    </xf>
    <xf numFmtId="44" fontId="9" fillId="0" borderId="0" xfId="4" applyFont="1" applyFill="1" applyAlignment="1">
      <alignment horizontal="right"/>
    </xf>
    <xf numFmtId="0" fontId="9" fillId="0" borderId="0" xfId="0" applyFont="1" applyAlignment="1">
      <alignment horizontal="right"/>
    </xf>
    <xf numFmtId="44" fontId="9" fillId="0" borderId="0" xfId="4" applyFont="1" applyFill="1" applyAlignment="1">
      <alignment horizontal="center"/>
    </xf>
    <xf numFmtId="43" fontId="9" fillId="0" borderId="0" xfId="0" applyNumberFormat="1" applyFont="1" applyAlignment="1">
      <alignment horizontal="right"/>
    </xf>
    <xf numFmtId="44" fontId="9" fillId="0" borderId="0" xfId="4" applyFont="1" applyFill="1"/>
    <xf numFmtId="166" fontId="9" fillId="5" borderId="10" xfId="0" applyNumberFormat="1" applyFont="1" applyFill="1" applyBorder="1" applyAlignment="1">
      <alignment horizontal="right"/>
    </xf>
    <xf numFmtId="44" fontId="9" fillId="0" borderId="10" xfId="0" applyNumberFormat="1" applyFont="1" applyBorder="1"/>
    <xf numFmtId="44" fontId="9" fillId="5" borderId="10" xfId="0" applyNumberFormat="1" applyFont="1" applyFill="1" applyBorder="1"/>
    <xf numFmtId="43" fontId="9" fillId="0" borderId="10" xfId="0" applyNumberFormat="1" applyFont="1" applyBorder="1" applyAlignment="1">
      <alignment horizontal="right"/>
    </xf>
    <xf numFmtId="14" fontId="9" fillId="0" borderId="11" xfId="0" applyNumberFormat="1" applyFont="1" applyBorder="1" applyAlignment="1">
      <alignment horizontal="right"/>
    </xf>
    <xf numFmtId="43" fontId="9" fillId="0" borderId="11" xfId="0" applyNumberFormat="1" applyFont="1" applyBorder="1" applyAlignment="1">
      <alignment horizontal="right"/>
    </xf>
    <xf numFmtId="44" fontId="9" fillId="0" borderId="11" xfId="0" applyNumberFormat="1" applyFont="1" applyBorder="1"/>
    <xf numFmtId="4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44" fontId="9" fillId="0" borderId="0" xfId="4" applyFont="1" applyAlignment="1">
      <alignment horizontal="right"/>
    </xf>
    <xf numFmtId="49" fontId="9" fillId="0" borderId="0" xfId="4" applyNumberFormat="1" applyFont="1" applyFill="1" applyAlignment="1">
      <alignment horizontal="center"/>
    </xf>
    <xf numFmtId="44" fontId="13" fillId="0" borderId="0" xfId="0" applyNumberFormat="1" applyFont="1"/>
    <xf numFmtId="0" fontId="3" fillId="0" borderId="0" xfId="3" applyAlignment="1">
      <alignment vertical="top" wrapText="1"/>
    </xf>
    <xf numFmtId="0" fontId="3" fillId="0" borderId="0" xfId="3" applyAlignment="1">
      <alignment wrapText="1"/>
    </xf>
    <xf numFmtId="0" fontId="3" fillId="0" borderId="0" xfId="3" applyAlignment="1">
      <alignment horizontal="center"/>
    </xf>
    <xf numFmtId="165" fontId="3" fillId="0" borderId="0" xfId="0" applyNumberFormat="1" applyFont="1" applyAlignment="1">
      <alignment horizontal="right"/>
    </xf>
    <xf numFmtId="14" fontId="3" fillId="0" borderId="0" xfId="0" applyNumberFormat="1" applyFont="1" applyAlignment="1">
      <alignment horizontal="left" readingOrder="1"/>
    </xf>
    <xf numFmtId="14" fontId="3" fillId="0" borderId="0" xfId="0" applyNumberFormat="1" applyFont="1" applyAlignment="1">
      <alignment horizontal="left" wrapText="1"/>
    </xf>
    <xf numFmtId="44" fontId="3" fillId="0" borderId="0" xfId="4" applyFont="1" applyFill="1" applyBorder="1"/>
    <xf numFmtId="44" fontId="3" fillId="0" borderId="0" xfId="4" applyFont="1" applyFill="1" applyBorder="1" applyAlignment="1">
      <alignment horizontal="right"/>
    </xf>
    <xf numFmtId="43" fontId="3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49" fontId="9" fillId="0" borderId="0" xfId="0" applyNumberFormat="1" applyFont="1"/>
    <xf numFmtId="44" fontId="9" fillId="0" borderId="0" xfId="4" applyFont="1" applyAlignment="1">
      <alignment horizontal="left"/>
    </xf>
    <xf numFmtId="49" fontId="6" fillId="0" borderId="0" xfId="0" applyNumberFormat="1" applyFont="1" applyAlignment="1">
      <alignment horizontal="center"/>
    </xf>
    <xf numFmtId="0" fontId="6" fillId="0" borderId="0" xfId="0" applyFont="1"/>
    <xf numFmtId="44" fontId="6" fillId="0" borderId="0" xfId="0" applyNumberFormat="1" applyFont="1"/>
    <xf numFmtId="44" fontId="6" fillId="0" borderId="0" xfId="0" applyNumberFormat="1" applyFont="1" applyAlignment="1">
      <alignment horizontal="right"/>
    </xf>
    <xf numFmtId="49" fontId="6" fillId="0" borderId="0" xfId="0" applyNumberFormat="1" applyFont="1"/>
    <xf numFmtId="0" fontId="6" fillId="0" borderId="0" xfId="0" applyFont="1" applyAlignment="1">
      <alignment horizontal="right"/>
    </xf>
    <xf numFmtId="14" fontId="13" fillId="0" borderId="0" xfId="0" applyNumberFormat="1" applyFont="1" applyAlignment="1">
      <alignment horizontal="center" vertical="center"/>
    </xf>
    <xf numFmtId="0" fontId="15" fillId="0" borderId="0" xfId="0" applyFont="1"/>
    <xf numFmtId="166" fontId="9" fillId="0" borderId="0" xfId="0" applyNumberFormat="1" applyFont="1"/>
    <xf numFmtId="49" fontId="9" fillId="0" borderId="0" xfId="0" applyNumberFormat="1" applyFont="1" applyAlignment="1">
      <alignment wrapText="1"/>
    </xf>
    <xf numFmtId="6" fontId="9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44" fontId="3" fillId="0" borderId="0" xfId="4" applyFont="1" applyAlignment="1"/>
    <xf numFmtId="44" fontId="9" fillId="0" borderId="0" xfId="4" applyFont="1" applyFill="1" applyAlignment="1">
      <alignment horizontal="left"/>
    </xf>
    <xf numFmtId="44" fontId="9" fillId="0" borderId="0" xfId="4" applyFont="1" applyFill="1" applyAlignment="1"/>
    <xf numFmtId="44" fontId="9" fillId="0" borderId="0" xfId="0" applyNumberFormat="1" applyFont="1" applyAlignment="1">
      <alignment horizontal="left"/>
    </xf>
    <xf numFmtId="0" fontId="3" fillId="0" borderId="0" xfId="0" applyFont="1" applyAlignment="1">
      <alignment vertical="center" wrapText="1"/>
    </xf>
    <xf numFmtId="14" fontId="3" fillId="0" borderId="13" xfId="0" applyNumberFormat="1" applyFont="1" applyBorder="1" applyAlignment="1">
      <alignment horizontal="right"/>
    </xf>
    <xf numFmtId="44" fontId="3" fillId="0" borderId="13" xfId="0" applyNumberFormat="1" applyFont="1" applyBorder="1" applyAlignment="1">
      <alignment horizontal="right"/>
    </xf>
    <xf numFmtId="49" fontId="3" fillId="5" borderId="10" xfId="0" applyNumberFormat="1" applyFont="1" applyFill="1" applyBorder="1" applyAlignment="1">
      <alignment horizontal="center"/>
    </xf>
    <xf numFmtId="49" fontId="3" fillId="5" borderId="10" xfId="4" applyNumberFormat="1" applyFont="1" applyFill="1" applyBorder="1" applyAlignment="1"/>
    <xf numFmtId="44" fontId="9" fillId="5" borderId="10" xfId="0" applyNumberFormat="1" applyFont="1" applyFill="1" applyBorder="1" applyAlignment="1">
      <alignment horizontal="left"/>
    </xf>
    <xf numFmtId="44" fontId="3" fillId="5" borderId="10" xfId="0" applyNumberFormat="1" applyFont="1" applyFill="1" applyBorder="1" applyAlignment="1">
      <alignment horizontal="right"/>
    </xf>
    <xf numFmtId="44" fontId="3" fillId="5" borderId="10" xfId="0" applyNumberFormat="1" applyFont="1" applyFill="1" applyBorder="1"/>
    <xf numFmtId="49" fontId="9" fillId="5" borderId="10" xfId="0" applyNumberFormat="1" applyFont="1" applyFill="1" applyBorder="1" applyAlignment="1">
      <alignment horizontal="left"/>
    </xf>
    <xf numFmtId="44" fontId="3" fillId="5" borderId="10" xfId="4" applyFont="1" applyFill="1" applyBorder="1" applyAlignment="1">
      <alignment horizontal="center"/>
    </xf>
    <xf numFmtId="14" fontId="3" fillId="5" borderId="10" xfId="0" applyNumberFormat="1" applyFont="1" applyFill="1" applyBorder="1" applyAlignment="1">
      <alignment horizontal="right"/>
    </xf>
    <xf numFmtId="49" fontId="3" fillId="5" borderId="10" xfId="4" applyNumberFormat="1" applyFont="1" applyFill="1" applyBorder="1" applyAlignment="1">
      <alignment horizontal="center"/>
    </xf>
    <xf numFmtId="44" fontId="14" fillId="5" borderId="10" xfId="0" applyNumberFormat="1" applyFont="1" applyFill="1" applyBorder="1" applyAlignment="1">
      <alignment horizontal="right"/>
    </xf>
    <xf numFmtId="49" fontId="3" fillId="5" borderId="10" xfId="0" applyNumberFormat="1" applyFont="1" applyFill="1" applyBorder="1"/>
    <xf numFmtId="14" fontId="3" fillId="5" borderId="10" xfId="0" applyNumberFormat="1" applyFont="1" applyFill="1" applyBorder="1" applyAlignment="1">
      <alignment horizontal="left"/>
    </xf>
    <xf numFmtId="44" fontId="9" fillId="5" borderId="10" xfId="0" applyNumberFormat="1" applyFont="1" applyFill="1" applyBorder="1" applyAlignment="1">
      <alignment horizontal="right"/>
    </xf>
    <xf numFmtId="14" fontId="9" fillId="5" borderId="10" xfId="0" applyNumberFormat="1" applyFont="1" applyFill="1" applyBorder="1" applyAlignment="1">
      <alignment horizontal="right"/>
    </xf>
    <xf numFmtId="165" fontId="9" fillId="5" borderId="10" xfId="0" applyNumberFormat="1" applyFont="1" applyFill="1" applyBorder="1" applyAlignment="1">
      <alignment horizontal="right"/>
    </xf>
    <xf numFmtId="0" fontId="16" fillId="5" borderId="10" xfId="0" applyFont="1" applyFill="1" applyBorder="1"/>
    <xf numFmtId="49" fontId="3" fillId="5" borderId="10" xfId="0" applyNumberFormat="1" applyFont="1" applyFill="1" applyBorder="1" applyAlignment="1">
      <alignment horizontal="left"/>
    </xf>
    <xf numFmtId="49" fontId="3" fillId="0" borderId="10" xfId="0" applyNumberFormat="1" applyFont="1" applyBorder="1"/>
    <xf numFmtId="44" fontId="9" fillId="0" borderId="10" xfId="0" applyNumberFormat="1" applyFont="1" applyBorder="1" applyAlignment="1">
      <alignment horizontal="right"/>
    </xf>
    <xf numFmtId="44" fontId="9" fillId="0" borderId="10" xfId="0" applyNumberFormat="1" applyFont="1" applyBorder="1" applyAlignment="1">
      <alignment horizontal="center"/>
    </xf>
    <xf numFmtId="44" fontId="3" fillId="0" borderId="10" xfId="0" applyNumberFormat="1" applyFont="1" applyBorder="1" applyAlignment="1">
      <alignment horizontal="right"/>
    </xf>
    <xf numFmtId="44" fontId="3" fillId="0" borderId="10" xfId="4" applyFont="1" applyFill="1" applyBorder="1" applyAlignment="1">
      <alignment horizontal="center"/>
    </xf>
    <xf numFmtId="49" fontId="3" fillId="0" borderId="10" xfId="0" applyNumberFormat="1" applyFont="1" applyBorder="1" applyAlignment="1">
      <alignment horizontal="center" readingOrder="1"/>
    </xf>
    <xf numFmtId="44" fontId="3" fillId="0" borderId="10" xfId="0" applyNumberFormat="1" applyFont="1" applyBorder="1"/>
    <xf numFmtId="44" fontId="3" fillId="0" borderId="10" xfId="0" quotePrefix="1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 readingOrder="1"/>
    </xf>
    <xf numFmtId="44" fontId="9" fillId="0" borderId="10" xfId="4" applyFont="1" applyFill="1" applyBorder="1" applyAlignment="1">
      <alignment horizontal="right"/>
    </xf>
    <xf numFmtId="8" fontId="3" fillId="0" borderId="10" xfId="4" applyNumberFormat="1" applyFont="1" applyFill="1" applyBorder="1" applyAlignment="1">
      <alignment horizontal="center"/>
    </xf>
    <xf numFmtId="44" fontId="0" fillId="0" borderId="10" xfId="0" applyNumberFormat="1" applyBorder="1"/>
    <xf numFmtId="0" fontId="3" fillId="0" borderId="10" xfId="0" applyFont="1" applyBorder="1" applyAlignment="1">
      <alignment horizontal="center"/>
    </xf>
    <xf numFmtId="44" fontId="3" fillId="0" borderId="10" xfId="0" applyNumberFormat="1" applyFont="1" applyBorder="1" applyAlignment="1">
      <alignment horizontal="left"/>
    </xf>
    <xf numFmtId="44" fontId="0" fillId="0" borderId="10" xfId="0" applyNumberFormat="1" applyBorder="1" applyAlignment="1">
      <alignment horizontal="center"/>
    </xf>
    <xf numFmtId="166" fontId="3" fillId="0" borderId="0" xfId="0" applyNumberFormat="1" applyFont="1" applyAlignment="1">
      <alignment horizontal="right"/>
    </xf>
    <xf numFmtId="14" fontId="9" fillId="0" borderId="0" xfId="0" applyNumberFormat="1" applyFont="1" applyAlignment="1">
      <alignment horizontal="left"/>
    </xf>
    <xf numFmtId="166" fontId="9" fillId="0" borderId="0" xfId="0" applyNumberFormat="1" applyFont="1" applyAlignment="1">
      <alignment horizontal="right"/>
    </xf>
    <xf numFmtId="43" fontId="9" fillId="0" borderId="0" xfId="0" applyNumberFormat="1" applyFont="1"/>
    <xf numFmtId="0" fontId="3" fillId="0" borderId="0" xfId="4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0" fontId="9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44" fontId="9" fillId="0" borderId="0" xfId="0" applyNumberFormat="1" applyFont="1" applyAlignment="1" applyProtection="1">
      <alignment horizontal="center" vertical="center" wrapText="1"/>
      <protection locked="0"/>
    </xf>
    <xf numFmtId="43" fontId="9" fillId="0" borderId="0" xfId="0" applyNumberFormat="1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44" fontId="3" fillId="0" borderId="0" xfId="0" quotePrefix="1" applyNumberFormat="1" applyFont="1"/>
    <xf numFmtId="44" fontId="3" fillId="0" borderId="0" xfId="0" quotePrefix="1" applyNumberFormat="1" applyFont="1" applyAlignment="1">
      <alignment horizontal="right"/>
    </xf>
    <xf numFmtId="49" fontId="3" fillId="0" borderId="0" xfId="0" applyNumberFormat="1" applyFont="1" applyAlignment="1">
      <alignment horizontal="left" readingOrder="1"/>
    </xf>
    <xf numFmtId="0" fontId="9" fillId="0" borderId="0" xfId="0" applyFont="1" applyAlignment="1">
      <alignment horizontal="left" readingOrder="1"/>
    </xf>
    <xf numFmtId="44" fontId="3" fillId="5" borderId="10" xfId="0" applyNumberFormat="1" applyFont="1" applyFill="1" applyBorder="1" applyAlignment="1">
      <alignment vertical="top"/>
    </xf>
    <xf numFmtId="44" fontId="3" fillId="5" borderId="10" xfId="0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vertical="top"/>
    </xf>
    <xf numFmtId="0" fontId="9" fillId="0" borderId="10" xfId="0" applyFont="1" applyBorder="1" applyAlignment="1">
      <alignment vertical="top" wrapText="1"/>
    </xf>
    <xf numFmtId="44" fontId="3" fillId="0" borderId="10" xfId="0" applyNumberFormat="1" applyFont="1" applyBorder="1" applyAlignment="1">
      <alignment vertical="top"/>
    </xf>
    <xf numFmtId="0" fontId="3" fillId="5" borderId="10" xfId="0" applyFont="1" applyFill="1" applyBorder="1" applyAlignment="1">
      <alignment vertical="top"/>
    </xf>
    <xf numFmtId="0" fontId="9" fillId="5" borderId="10" xfId="0" applyFont="1" applyFill="1" applyBorder="1" applyAlignment="1">
      <alignment vertical="top" wrapText="1"/>
    </xf>
    <xf numFmtId="14" fontId="3" fillId="5" borderId="10" xfId="0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wrapText="1"/>
    </xf>
    <xf numFmtId="44" fontId="3" fillId="0" borderId="10" xfId="0" applyNumberFormat="1" applyFont="1" applyBorder="1" applyAlignment="1">
      <alignment horizontal="center" vertical="top"/>
    </xf>
    <xf numFmtId="44" fontId="3" fillId="5" borderId="10" xfId="0" applyNumberFormat="1" applyFont="1" applyFill="1" applyBorder="1" applyAlignment="1">
      <alignment horizontal="center" vertical="top"/>
    </xf>
    <xf numFmtId="44" fontId="0" fillId="0" borderId="10" xfId="4" applyFont="1" applyFill="1" applyBorder="1"/>
    <xf numFmtId="44" fontId="0" fillId="0" borderId="10" xfId="4" applyFont="1" applyFill="1" applyBorder="1" applyAlignment="1">
      <alignment horizontal="right"/>
    </xf>
    <xf numFmtId="43" fontId="0" fillId="0" borderId="10" xfId="0" applyNumberFormat="1" applyBorder="1" applyAlignment="1">
      <alignment horizontal="right"/>
    </xf>
    <xf numFmtId="49" fontId="3" fillId="0" borderId="10" xfId="0" applyNumberFormat="1" applyFont="1" applyBorder="1" applyAlignment="1">
      <alignment wrapText="1"/>
    </xf>
    <xf numFmtId="49" fontId="9" fillId="0" borderId="10" xfId="0" applyNumberFormat="1" applyFont="1" applyBorder="1" applyAlignment="1">
      <alignment horizontal="center"/>
    </xf>
    <xf numFmtId="0" fontId="9" fillId="0" borderId="10" xfId="0" applyFont="1" applyBorder="1"/>
    <xf numFmtId="44" fontId="3" fillId="0" borderId="10" xfId="4" applyFont="1" applyFill="1" applyBorder="1" applyAlignment="1">
      <alignment horizontal="right"/>
    </xf>
    <xf numFmtId="43" fontId="3" fillId="0" borderId="10" xfId="0" applyNumberFormat="1" applyFont="1" applyBorder="1" applyAlignment="1">
      <alignment horizontal="center"/>
    </xf>
    <xf numFmtId="44" fontId="3" fillId="0" borderId="10" xfId="4" applyFont="1" applyBorder="1" applyAlignment="1">
      <alignment horizontal="center"/>
    </xf>
    <xf numFmtId="44" fontId="3" fillId="0" borderId="10" xfId="4" applyFont="1" applyBorder="1" applyAlignment="1">
      <alignment horizontal="right"/>
    </xf>
    <xf numFmtId="44" fontId="9" fillId="0" borderId="10" xfId="4" applyFont="1" applyBorder="1" applyAlignment="1">
      <alignment horizontal="center"/>
    </xf>
    <xf numFmtId="44" fontId="9" fillId="0" borderId="10" xfId="4" applyFont="1" applyBorder="1"/>
    <xf numFmtId="43" fontId="3" fillId="0" borderId="10" xfId="0" applyNumberFormat="1" applyFont="1" applyBorder="1" applyAlignment="1">
      <alignment horizontal="right"/>
    </xf>
    <xf numFmtId="49" fontId="9" fillId="0" borderId="10" xfId="4" applyNumberFormat="1" applyFont="1" applyBorder="1" applyAlignment="1">
      <alignment horizontal="center"/>
    </xf>
    <xf numFmtId="44" fontId="0" fillId="0" borderId="10" xfId="4" applyFont="1" applyFill="1" applyBorder="1" applyAlignment="1">
      <alignment horizontal="center"/>
    </xf>
    <xf numFmtId="165" fontId="9" fillId="0" borderId="10" xfId="0" applyNumberFormat="1" applyFont="1" applyBorder="1" applyAlignment="1">
      <alignment horizontal="center"/>
    </xf>
    <xf numFmtId="44" fontId="14" fillId="0" borderId="10" xfId="0" applyNumberFormat="1" applyFon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14" fontId="0" fillId="0" borderId="10" xfId="0" applyNumberFormat="1" applyBorder="1" applyAlignment="1">
      <alignment horizontal="center"/>
    </xf>
    <xf numFmtId="44" fontId="9" fillId="0" borderId="10" xfId="4" applyFont="1" applyFill="1" applyBorder="1" applyAlignment="1">
      <alignment horizontal="left"/>
    </xf>
    <xf numFmtId="44" fontId="9" fillId="0" borderId="10" xfId="4" applyFont="1" applyFill="1" applyBorder="1" applyAlignment="1"/>
    <xf numFmtId="44" fontId="9" fillId="0" borderId="10" xfId="4" applyFont="1" applyFill="1" applyBorder="1" applyAlignment="1">
      <alignment horizontal="center"/>
    </xf>
    <xf numFmtId="44" fontId="9" fillId="5" borderId="10" xfId="4" applyFont="1" applyFill="1" applyBorder="1" applyAlignment="1">
      <alignment horizontal="center"/>
    </xf>
    <xf numFmtId="44" fontId="9" fillId="5" borderId="10" xfId="4" applyFont="1" applyFill="1" applyBorder="1" applyAlignment="1">
      <alignment horizontal="right"/>
    </xf>
    <xf numFmtId="44" fontId="5" fillId="5" borderId="10" xfId="0" applyNumberFormat="1" applyFont="1" applyFill="1" applyBorder="1" applyAlignment="1">
      <alignment horizontal="right"/>
    </xf>
    <xf numFmtId="44" fontId="3" fillId="0" borderId="13" xfId="4" applyFont="1" applyBorder="1" applyAlignment="1">
      <alignment horizontal="right"/>
    </xf>
    <xf numFmtId="0" fontId="9" fillId="0" borderId="0" xfId="0" applyFont="1" applyAlignment="1">
      <alignment horizontal="center"/>
    </xf>
  </cellXfs>
  <cellStyles count="8">
    <cellStyle name="Currency" xfId="1" builtinId="4"/>
    <cellStyle name="Currency 2" xfId="4" xr:uid="{8113BB86-4156-4239-A48B-256D496E0570}"/>
    <cellStyle name="Currency 2 2" xfId="7" xr:uid="{9DBA581A-37B1-4892-A2FB-D9C8DF8DDFC2}"/>
    <cellStyle name="Currency 3" xfId="5" xr:uid="{2A6F8FEE-F5A0-4F5F-9BCC-5AB3F00CC3DE}"/>
    <cellStyle name="Currency 4" xfId="6" xr:uid="{6BAB336A-9717-4B69-8DBD-D167F2C74017}"/>
    <cellStyle name="Hyperlink" xfId="2" builtinId="8"/>
    <cellStyle name="Normal" xfId="0" builtinId="0"/>
    <cellStyle name="Normal 2" xfId="3" xr:uid="{5D4CC8D7-9BB8-4570-8F2D-469EF947B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D6ECEE-3A68-44BF-AE18-0D69C3127EDE}">
  <dimension ref="A1:M103"/>
  <sheetViews>
    <sheetView tabSelected="1" workbookViewId="0">
      <selection activeCell="A2" sqref="A2"/>
    </sheetView>
  </sheetViews>
  <sheetFormatPr defaultRowHeight="14.5" x14ac:dyDescent="0.35"/>
  <cols>
    <col min="1" max="1" width="12.7265625" style="6" customWidth="1"/>
    <col min="2" max="2" width="16.7265625" customWidth="1"/>
    <col min="3" max="3" width="15.26953125" customWidth="1"/>
    <col min="4" max="4" width="1.81640625" customWidth="1"/>
    <col min="5" max="5" width="14.81640625" style="27" customWidth="1"/>
    <col min="6" max="6" width="13" style="6" customWidth="1"/>
    <col min="7" max="7" width="9" style="5" customWidth="1"/>
    <col min="8" max="8" width="15.1796875" style="6" customWidth="1"/>
    <col min="9" max="9" width="16" style="5" customWidth="1"/>
    <col min="10" max="11" width="9.1796875" style="6"/>
    <col min="12" max="12" width="7.81640625" style="6" customWidth="1"/>
    <col min="13" max="13" width="14.26953125" style="6" customWidth="1"/>
    <col min="257" max="257" width="12.7265625" customWidth="1"/>
    <col min="258" max="258" width="16.7265625" customWidth="1"/>
    <col min="259" max="259" width="15.26953125" customWidth="1"/>
    <col min="260" max="260" width="1.81640625" customWidth="1"/>
    <col min="261" max="261" width="14.81640625" customWidth="1"/>
    <col min="262" max="262" width="13" customWidth="1"/>
    <col min="263" max="263" width="9" customWidth="1"/>
    <col min="264" max="264" width="15.1796875" customWidth="1"/>
    <col min="265" max="265" width="16" customWidth="1"/>
    <col min="268" max="268" width="7.81640625" customWidth="1"/>
    <col min="269" max="269" width="14.26953125" customWidth="1"/>
    <col min="513" max="513" width="12.7265625" customWidth="1"/>
    <col min="514" max="514" width="16.7265625" customWidth="1"/>
    <col min="515" max="515" width="15.26953125" customWidth="1"/>
    <col min="516" max="516" width="1.81640625" customWidth="1"/>
    <col min="517" max="517" width="14.81640625" customWidth="1"/>
    <col min="518" max="518" width="13" customWidth="1"/>
    <col min="519" max="519" width="9" customWidth="1"/>
    <col min="520" max="520" width="15.1796875" customWidth="1"/>
    <col min="521" max="521" width="16" customWidth="1"/>
    <col min="524" max="524" width="7.81640625" customWidth="1"/>
    <col min="525" max="525" width="14.26953125" customWidth="1"/>
    <col min="769" max="769" width="12.7265625" customWidth="1"/>
    <col min="770" max="770" width="16.7265625" customWidth="1"/>
    <col min="771" max="771" width="15.26953125" customWidth="1"/>
    <col min="772" max="772" width="1.81640625" customWidth="1"/>
    <col min="773" max="773" width="14.81640625" customWidth="1"/>
    <col min="774" max="774" width="13" customWidth="1"/>
    <col min="775" max="775" width="9" customWidth="1"/>
    <col min="776" max="776" width="15.1796875" customWidth="1"/>
    <col min="777" max="777" width="16" customWidth="1"/>
    <col min="780" max="780" width="7.81640625" customWidth="1"/>
    <col min="781" max="781" width="14.26953125" customWidth="1"/>
    <col min="1025" max="1025" width="12.7265625" customWidth="1"/>
    <col min="1026" max="1026" width="16.7265625" customWidth="1"/>
    <col min="1027" max="1027" width="15.26953125" customWidth="1"/>
    <col min="1028" max="1028" width="1.81640625" customWidth="1"/>
    <col min="1029" max="1029" width="14.81640625" customWidth="1"/>
    <col min="1030" max="1030" width="13" customWidth="1"/>
    <col min="1031" max="1031" width="9" customWidth="1"/>
    <col min="1032" max="1032" width="15.1796875" customWidth="1"/>
    <col min="1033" max="1033" width="16" customWidth="1"/>
    <col min="1036" max="1036" width="7.81640625" customWidth="1"/>
    <col min="1037" max="1037" width="14.26953125" customWidth="1"/>
    <col min="1281" max="1281" width="12.7265625" customWidth="1"/>
    <col min="1282" max="1282" width="16.7265625" customWidth="1"/>
    <col min="1283" max="1283" width="15.26953125" customWidth="1"/>
    <col min="1284" max="1284" width="1.81640625" customWidth="1"/>
    <col min="1285" max="1285" width="14.81640625" customWidth="1"/>
    <col min="1286" max="1286" width="13" customWidth="1"/>
    <col min="1287" max="1287" width="9" customWidth="1"/>
    <col min="1288" max="1288" width="15.1796875" customWidth="1"/>
    <col min="1289" max="1289" width="16" customWidth="1"/>
    <col min="1292" max="1292" width="7.81640625" customWidth="1"/>
    <col min="1293" max="1293" width="14.26953125" customWidth="1"/>
    <col min="1537" max="1537" width="12.7265625" customWidth="1"/>
    <col min="1538" max="1538" width="16.7265625" customWidth="1"/>
    <col min="1539" max="1539" width="15.26953125" customWidth="1"/>
    <col min="1540" max="1540" width="1.81640625" customWidth="1"/>
    <col min="1541" max="1541" width="14.81640625" customWidth="1"/>
    <col min="1542" max="1542" width="13" customWidth="1"/>
    <col min="1543" max="1543" width="9" customWidth="1"/>
    <col min="1544" max="1544" width="15.1796875" customWidth="1"/>
    <col min="1545" max="1545" width="16" customWidth="1"/>
    <col min="1548" max="1548" width="7.81640625" customWidth="1"/>
    <col min="1549" max="1549" width="14.26953125" customWidth="1"/>
    <col min="1793" max="1793" width="12.7265625" customWidth="1"/>
    <col min="1794" max="1794" width="16.7265625" customWidth="1"/>
    <col min="1795" max="1795" width="15.26953125" customWidth="1"/>
    <col min="1796" max="1796" width="1.81640625" customWidth="1"/>
    <col min="1797" max="1797" width="14.81640625" customWidth="1"/>
    <col min="1798" max="1798" width="13" customWidth="1"/>
    <col min="1799" max="1799" width="9" customWidth="1"/>
    <col min="1800" max="1800" width="15.1796875" customWidth="1"/>
    <col min="1801" max="1801" width="16" customWidth="1"/>
    <col min="1804" max="1804" width="7.81640625" customWidth="1"/>
    <col min="1805" max="1805" width="14.26953125" customWidth="1"/>
    <col min="2049" max="2049" width="12.7265625" customWidth="1"/>
    <col min="2050" max="2050" width="16.7265625" customWidth="1"/>
    <col min="2051" max="2051" width="15.26953125" customWidth="1"/>
    <col min="2052" max="2052" width="1.81640625" customWidth="1"/>
    <col min="2053" max="2053" width="14.81640625" customWidth="1"/>
    <col min="2054" max="2054" width="13" customWidth="1"/>
    <col min="2055" max="2055" width="9" customWidth="1"/>
    <col min="2056" max="2056" width="15.1796875" customWidth="1"/>
    <col min="2057" max="2057" width="16" customWidth="1"/>
    <col min="2060" max="2060" width="7.81640625" customWidth="1"/>
    <col min="2061" max="2061" width="14.26953125" customWidth="1"/>
    <col min="2305" max="2305" width="12.7265625" customWidth="1"/>
    <col min="2306" max="2306" width="16.7265625" customWidth="1"/>
    <col min="2307" max="2307" width="15.26953125" customWidth="1"/>
    <col min="2308" max="2308" width="1.81640625" customWidth="1"/>
    <col min="2309" max="2309" width="14.81640625" customWidth="1"/>
    <col min="2310" max="2310" width="13" customWidth="1"/>
    <col min="2311" max="2311" width="9" customWidth="1"/>
    <col min="2312" max="2312" width="15.1796875" customWidth="1"/>
    <col min="2313" max="2313" width="16" customWidth="1"/>
    <col min="2316" max="2316" width="7.81640625" customWidth="1"/>
    <col min="2317" max="2317" width="14.26953125" customWidth="1"/>
    <col min="2561" max="2561" width="12.7265625" customWidth="1"/>
    <col min="2562" max="2562" width="16.7265625" customWidth="1"/>
    <col min="2563" max="2563" width="15.26953125" customWidth="1"/>
    <col min="2564" max="2564" width="1.81640625" customWidth="1"/>
    <col min="2565" max="2565" width="14.81640625" customWidth="1"/>
    <col min="2566" max="2566" width="13" customWidth="1"/>
    <col min="2567" max="2567" width="9" customWidth="1"/>
    <col min="2568" max="2568" width="15.1796875" customWidth="1"/>
    <col min="2569" max="2569" width="16" customWidth="1"/>
    <col min="2572" max="2572" width="7.81640625" customWidth="1"/>
    <col min="2573" max="2573" width="14.26953125" customWidth="1"/>
    <col min="2817" max="2817" width="12.7265625" customWidth="1"/>
    <col min="2818" max="2818" width="16.7265625" customWidth="1"/>
    <col min="2819" max="2819" width="15.26953125" customWidth="1"/>
    <col min="2820" max="2820" width="1.81640625" customWidth="1"/>
    <col min="2821" max="2821" width="14.81640625" customWidth="1"/>
    <col min="2822" max="2822" width="13" customWidth="1"/>
    <col min="2823" max="2823" width="9" customWidth="1"/>
    <col min="2824" max="2824" width="15.1796875" customWidth="1"/>
    <col min="2825" max="2825" width="16" customWidth="1"/>
    <col min="2828" max="2828" width="7.81640625" customWidth="1"/>
    <col min="2829" max="2829" width="14.26953125" customWidth="1"/>
    <col min="3073" max="3073" width="12.7265625" customWidth="1"/>
    <col min="3074" max="3074" width="16.7265625" customWidth="1"/>
    <col min="3075" max="3075" width="15.26953125" customWidth="1"/>
    <col min="3076" max="3076" width="1.81640625" customWidth="1"/>
    <col min="3077" max="3077" width="14.81640625" customWidth="1"/>
    <col min="3078" max="3078" width="13" customWidth="1"/>
    <col min="3079" max="3079" width="9" customWidth="1"/>
    <col min="3080" max="3080" width="15.1796875" customWidth="1"/>
    <col min="3081" max="3081" width="16" customWidth="1"/>
    <col min="3084" max="3084" width="7.81640625" customWidth="1"/>
    <col min="3085" max="3085" width="14.26953125" customWidth="1"/>
    <col min="3329" max="3329" width="12.7265625" customWidth="1"/>
    <col min="3330" max="3330" width="16.7265625" customWidth="1"/>
    <col min="3331" max="3331" width="15.26953125" customWidth="1"/>
    <col min="3332" max="3332" width="1.81640625" customWidth="1"/>
    <col min="3333" max="3333" width="14.81640625" customWidth="1"/>
    <col min="3334" max="3334" width="13" customWidth="1"/>
    <col min="3335" max="3335" width="9" customWidth="1"/>
    <col min="3336" max="3336" width="15.1796875" customWidth="1"/>
    <col min="3337" max="3337" width="16" customWidth="1"/>
    <col min="3340" max="3340" width="7.81640625" customWidth="1"/>
    <col min="3341" max="3341" width="14.26953125" customWidth="1"/>
    <col min="3585" max="3585" width="12.7265625" customWidth="1"/>
    <col min="3586" max="3586" width="16.7265625" customWidth="1"/>
    <col min="3587" max="3587" width="15.26953125" customWidth="1"/>
    <col min="3588" max="3588" width="1.81640625" customWidth="1"/>
    <col min="3589" max="3589" width="14.81640625" customWidth="1"/>
    <col min="3590" max="3590" width="13" customWidth="1"/>
    <col min="3591" max="3591" width="9" customWidth="1"/>
    <col min="3592" max="3592" width="15.1796875" customWidth="1"/>
    <col min="3593" max="3593" width="16" customWidth="1"/>
    <col min="3596" max="3596" width="7.81640625" customWidth="1"/>
    <col min="3597" max="3597" width="14.26953125" customWidth="1"/>
    <col min="3841" max="3841" width="12.7265625" customWidth="1"/>
    <col min="3842" max="3842" width="16.7265625" customWidth="1"/>
    <col min="3843" max="3843" width="15.26953125" customWidth="1"/>
    <col min="3844" max="3844" width="1.81640625" customWidth="1"/>
    <col min="3845" max="3845" width="14.81640625" customWidth="1"/>
    <col min="3846" max="3846" width="13" customWidth="1"/>
    <col min="3847" max="3847" width="9" customWidth="1"/>
    <col min="3848" max="3848" width="15.1796875" customWidth="1"/>
    <col min="3849" max="3849" width="16" customWidth="1"/>
    <col min="3852" max="3852" width="7.81640625" customWidth="1"/>
    <col min="3853" max="3853" width="14.26953125" customWidth="1"/>
    <col min="4097" max="4097" width="12.7265625" customWidth="1"/>
    <col min="4098" max="4098" width="16.7265625" customWidth="1"/>
    <col min="4099" max="4099" width="15.26953125" customWidth="1"/>
    <col min="4100" max="4100" width="1.81640625" customWidth="1"/>
    <col min="4101" max="4101" width="14.81640625" customWidth="1"/>
    <col min="4102" max="4102" width="13" customWidth="1"/>
    <col min="4103" max="4103" width="9" customWidth="1"/>
    <col min="4104" max="4104" width="15.1796875" customWidth="1"/>
    <col min="4105" max="4105" width="16" customWidth="1"/>
    <col min="4108" max="4108" width="7.81640625" customWidth="1"/>
    <col min="4109" max="4109" width="14.26953125" customWidth="1"/>
    <col min="4353" max="4353" width="12.7265625" customWidth="1"/>
    <col min="4354" max="4354" width="16.7265625" customWidth="1"/>
    <col min="4355" max="4355" width="15.26953125" customWidth="1"/>
    <col min="4356" max="4356" width="1.81640625" customWidth="1"/>
    <col min="4357" max="4357" width="14.81640625" customWidth="1"/>
    <col min="4358" max="4358" width="13" customWidth="1"/>
    <col min="4359" max="4359" width="9" customWidth="1"/>
    <col min="4360" max="4360" width="15.1796875" customWidth="1"/>
    <col min="4361" max="4361" width="16" customWidth="1"/>
    <col min="4364" max="4364" width="7.81640625" customWidth="1"/>
    <col min="4365" max="4365" width="14.26953125" customWidth="1"/>
    <col min="4609" max="4609" width="12.7265625" customWidth="1"/>
    <col min="4610" max="4610" width="16.7265625" customWidth="1"/>
    <col min="4611" max="4611" width="15.26953125" customWidth="1"/>
    <col min="4612" max="4612" width="1.81640625" customWidth="1"/>
    <col min="4613" max="4613" width="14.81640625" customWidth="1"/>
    <col min="4614" max="4614" width="13" customWidth="1"/>
    <col min="4615" max="4615" width="9" customWidth="1"/>
    <col min="4616" max="4616" width="15.1796875" customWidth="1"/>
    <col min="4617" max="4617" width="16" customWidth="1"/>
    <col min="4620" max="4620" width="7.81640625" customWidth="1"/>
    <col min="4621" max="4621" width="14.26953125" customWidth="1"/>
    <col min="4865" max="4865" width="12.7265625" customWidth="1"/>
    <col min="4866" max="4866" width="16.7265625" customWidth="1"/>
    <col min="4867" max="4867" width="15.26953125" customWidth="1"/>
    <col min="4868" max="4868" width="1.81640625" customWidth="1"/>
    <col min="4869" max="4869" width="14.81640625" customWidth="1"/>
    <col min="4870" max="4870" width="13" customWidth="1"/>
    <col min="4871" max="4871" width="9" customWidth="1"/>
    <col min="4872" max="4872" width="15.1796875" customWidth="1"/>
    <col min="4873" max="4873" width="16" customWidth="1"/>
    <col min="4876" max="4876" width="7.81640625" customWidth="1"/>
    <col min="4877" max="4877" width="14.26953125" customWidth="1"/>
    <col min="5121" max="5121" width="12.7265625" customWidth="1"/>
    <col min="5122" max="5122" width="16.7265625" customWidth="1"/>
    <col min="5123" max="5123" width="15.26953125" customWidth="1"/>
    <col min="5124" max="5124" width="1.81640625" customWidth="1"/>
    <col min="5125" max="5125" width="14.81640625" customWidth="1"/>
    <col min="5126" max="5126" width="13" customWidth="1"/>
    <col min="5127" max="5127" width="9" customWidth="1"/>
    <col min="5128" max="5128" width="15.1796875" customWidth="1"/>
    <col min="5129" max="5129" width="16" customWidth="1"/>
    <col min="5132" max="5132" width="7.81640625" customWidth="1"/>
    <col min="5133" max="5133" width="14.26953125" customWidth="1"/>
    <col min="5377" max="5377" width="12.7265625" customWidth="1"/>
    <col min="5378" max="5378" width="16.7265625" customWidth="1"/>
    <col min="5379" max="5379" width="15.26953125" customWidth="1"/>
    <col min="5380" max="5380" width="1.81640625" customWidth="1"/>
    <col min="5381" max="5381" width="14.81640625" customWidth="1"/>
    <col min="5382" max="5382" width="13" customWidth="1"/>
    <col min="5383" max="5383" width="9" customWidth="1"/>
    <col min="5384" max="5384" width="15.1796875" customWidth="1"/>
    <col min="5385" max="5385" width="16" customWidth="1"/>
    <col min="5388" max="5388" width="7.81640625" customWidth="1"/>
    <col min="5389" max="5389" width="14.26953125" customWidth="1"/>
    <col min="5633" max="5633" width="12.7265625" customWidth="1"/>
    <col min="5634" max="5634" width="16.7265625" customWidth="1"/>
    <col min="5635" max="5635" width="15.26953125" customWidth="1"/>
    <col min="5636" max="5636" width="1.81640625" customWidth="1"/>
    <col min="5637" max="5637" width="14.81640625" customWidth="1"/>
    <col min="5638" max="5638" width="13" customWidth="1"/>
    <col min="5639" max="5639" width="9" customWidth="1"/>
    <col min="5640" max="5640" width="15.1796875" customWidth="1"/>
    <col min="5641" max="5641" width="16" customWidth="1"/>
    <col min="5644" max="5644" width="7.81640625" customWidth="1"/>
    <col min="5645" max="5645" width="14.26953125" customWidth="1"/>
    <col min="5889" max="5889" width="12.7265625" customWidth="1"/>
    <col min="5890" max="5890" width="16.7265625" customWidth="1"/>
    <col min="5891" max="5891" width="15.26953125" customWidth="1"/>
    <col min="5892" max="5892" width="1.81640625" customWidth="1"/>
    <col min="5893" max="5893" width="14.81640625" customWidth="1"/>
    <col min="5894" max="5894" width="13" customWidth="1"/>
    <col min="5895" max="5895" width="9" customWidth="1"/>
    <col min="5896" max="5896" width="15.1796875" customWidth="1"/>
    <col min="5897" max="5897" width="16" customWidth="1"/>
    <col min="5900" max="5900" width="7.81640625" customWidth="1"/>
    <col min="5901" max="5901" width="14.26953125" customWidth="1"/>
    <col min="6145" max="6145" width="12.7265625" customWidth="1"/>
    <col min="6146" max="6146" width="16.7265625" customWidth="1"/>
    <col min="6147" max="6147" width="15.26953125" customWidth="1"/>
    <col min="6148" max="6148" width="1.81640625" customWidth="1"/>
    <col min="6149" max="6149" width="14.81640625" customWidth="1"/>
    <col min="6150" max="6150" width="13" customWidth="1"/>
    <col min="6151" max="6151" width="9" customWidth="1"/>
    <col min="6152" max="6152" width="15.1796875" customWidth="1"/>
    <col min="6153" max="6153" width="16" customWidth="1"/>
    <col min="6156" max="6156" width="7.81640625" customWidth="1"/>
    <col min="6157" max="6157" width="14.26953125" customWidth="1"/>
    <col min="6401" max="6401" width="12.7265625" customWidth="1"/>
    <col min="6402" max="6402" width="16.7265625" customWidth="1"/>
    <col min="6403" max="6403" width="15.26953125" customWidth="1"/>
    <col min="6404" max="6404" width="1.81640625" customWidth="1"/>
    <col min="6405" max="6405" width="14.81640625" customWidth="1"/>
    <col min="6406" max="6406" width="13" customWidth="1"/>
    <col min="6407" max="6407" width="9" customWidth="1"/>
    <col min="6408" max="6408" width="15.1796875" customWidth="1"/>
    <col min="6409" max="6409" width="16" customWidth="1"/>
    <col min="6412" max="6412" width="7.81640625" customWidth="1"/>
    <col min="6413" max="6413" width="14.26953125" customWidth="1"/>
    <col min="6657" max="6657" width="12.7265625" customWidth="1"/>
    <col min="6658" max="6658" width="16.7265625" customWidth="1"/>
    <col min="6659" max="6659" width="15.26953125" customWidth="1"/>
    <col min="6660" max="6660" width="1.81640625" customWidth="1"/>
    <col min="6661" max="6661" width="14.81640625" customWidth="1"/>
    <col min="6662" max="6662" width="13" customWidth="1"/>
    <col min="6663" max="6663" width="9" customWidth="1"/>
    <col min="6664" max="6664" width="15.1796875" customWidth="1"/>
    <col min="6665" max="6665" width="16" customWidth="1"/>
    <col min="6668" max="6668" width="7.81640625" customWidth="1"/>
    <col min="6669" max="6669" width="14.26953125" customWidth="1"/>
    <col min="6913" max="6913" width="12.7265625" customWidth="1"/>
    <col min="6914" max="6914" width="16.7265625" customWidth="1"/>
    <col min="6915" max="6915" width="15.26953125" customWidth="1"/>
    <col min="6916" max="6916" width="1.81640625" customWidth="1"/>
    <col min="6917" max="6917" width="14.81640625" customWidth="1"/>
    <col min="6918" max="6918" width="13" customWidth="1"/>
    <col min="6919" max="6919" width="9" customWidth="1"/>
    <col min="6920" max="6920" width="15.1796875" customWidth="1"/>
    <col min="6921" max="6921" width="16" customWidth="1"/>
    <col min="6924" max="6924" width="7.81640625" customWidth="1"/>
    <col min="6925" max="6925" width="14.26953125" customWidth="1"/>
    <col min="7169" max="7169" width="12.7265625" customWidth="1"/>
    <col min="7170" max="7170" width="16.7265625" customWidth="1"/>
    <col min="7171" max="7171" width="15.26953125" customWidth="1"/>
    <col min="7172" max="7172" width="1.81640625" customWidth="1"/>
    <col min="7173" max="7173" width="14.81640625" customWidth="1"/>
    <col min="7174" max="7174" width="13" customWidth="1"/>
    <col min="7175" max="7175" width="9" customWidth="1"/>
    <col min="7176" max="7176" width="15.1796875" customWidth="1"/>
    <col min="7177" max="7177" width="16" customWidth="1"/>
    <col min="7180" max="7180" width="7.81640625" customWidth="1"/>
    <col min="7181" max="7181" width="14.26953125" customWidth="1"/>
    <col min="7425" max="7425" width="12.7265625" customWidth="1"/>
    <col min="7426" max="7426" width="16.7265625" customWidth="1"/>
    <col min="7427" max="7427" width="15.26953125" customWidth="1"/>
    <col min="7428" max="7428" width="1.81640625" customWidth="1"/>
    <col min="7429" max="7429" width="14.81640625" customWidth="1"/>
    <col min="7430" max="7430" width="13" customWidth="1"/>
    <col min="7431" max="7431" width="9" customWidth="1"/>
    <col min="7432" max="7432" width="15.1796875" customWidth="1"/>
    <col min="7433" max="7433" width="16" customWidth="1"/>
    <col min="7436" max="7436" width="7.81640625" customWidth="1"/>
    <col min="7437" max="7437" width="14.26953125" customWidth="1"/>
    <col min="7681" max="7681" width="12.7265625" customWidth="1"/>
    <col min="7682" max="7682" width="16.7265625" customWidth="1"/>
    <col min="7683" max="7683" width="15.26953125" customWidth="1"/>
    <col min="7684" max="7684" width="1.81640625" customWidth="1"/>
    <col min="7685" max="7685" width="14.81640625" customWidth="1"/>
    <col min="7686" max="7686" width="13" customWidth="1"/>
    <col min="7687" max="7687" width="9" customWidth="1"/>
    <col min="7688" max="7688" width="15.1796875" customWidth="1"/>
    <col min="7689" max="7689" width="16" customWidth="1"/>
    <col min="7692" max="7692" width="7.81640625" customWidth="1"/>
    <col min="7693" max="7693" width="14.26953125" customWidth="1"/>
    <col min="7937" max="7937" width="12.7265625" customWidth="1"/>
    <col min="7938" max="7938" width="16.7265625" customWidth="1"/>
    <col min="7939" max="7939" width="15.26953125" customWidth="1"/>
    <col min="7940" max="7940" width="1.81640625" customWidth="1"/>
    <col min="7941" max="7941" width="14.81640625" customWidth="1"/>
    <col min="7942" max="7942" width="13" customWidth="1"/>
    <col min="7943" max="7943" width="9" customWidth="1"/>
    <col min="7944" max="7944" width="15.1796875" customWidth="1"/>
    <col min="7945" max="7945" width="16" customWidth="1"/>
    <col min="7948" max="7948" width="7.81640625" customWidth="1"/>
    <col min="7949" max="7949" width="14.26953125" customWidth="1"/>
    <col min="8193" max="8193" width="12.7265625" customWidth="1"/>
    <col min="8194" max="8194" width="16.7265625" customWidth="1"/>
    <col min="8195" max="8195" width="15.26953125" customWidth="1"/>
    <col min="8196" max="8196" width="1.81640625" customWidth="1"/>
    <col min="8197" max="8197" width="14.81640625" customWidth="1"/>
    <col min="8198" max="8198" width="13" customWidth="1"/>
    <col min="8199" max="8199" width="9" customWidth="1"/>
    <col min="8200" max="8200" width="15.1796875" customWidth="1"/>
    <col min="8201" max="8201" width="16" customWidth="1"/>
    <col min="8204" max="8204" width="7.81640625" customWidth="1"/>
    <col min="8205" max="8205" width="14.26953125" customWidth="1"/>
    <col min="8449" max="8449" width="12.7265625" customWidth="1"/>
    <col min="8450" max="8450" width="16.7265625" customWidth="1"/>
    <col min="8451" max="8451" width="15.26953125" customWidth="1"/>
    <col min="8452" max="8452" width="1.81640625" customWidth="1"/>
    <col min="8453" max="8453" width="14.81640625" customWidth="1"/>
    <col min="8454" max="8454" width="13" customWidth="1"/>
    <col min="8455" max="8455" width="9" customWidth="1"/>
    <col min="8456" max="8456" width="15.1796875" customWidth="1"/>
    <col min="8457" max="8457" width="16" customWidth="1"/>
    <col min="8460" max="8460" width="7.81640625" customWidth="1"/>
    <col min="8461" max="8461" width="14.26953125" customWidth="1"/>
    <col min="8705" max="8705" width="12.7265625" customWidth="1"/>
    <col min="8706" max="8706" width="16.7265625" customWidth="1"/>
    <col min="8707" max="8707" width="15.26953125" customWidth="1"/>
    <col min="8708" max="8708" width="1.81640625" customWidth="1"/>
    <col min="8709" max="8709" width="14.81640625" customWidth="1"/>
    <col min="8710" max="8710" width="13" customWidth="1"/>
    <col min="8711" max="8711" width="9" customWidth="1"/>
    <col min="8712" max="8712" width="15.1796875" customWidth="1"/>
    <col min="8713" max="8713" width="16" customWidth="1"/>
    <col min="8716" max="8716" width="7.81640625" customWidth="1"/>
    <col min="8717" max="8717" width="14.26953125" customWidth="1"/>
    <col min="8961" max="8961" width="12.7265625" customWidth="1"/>
    <col min="8962" max="8962" width="16.7265625" customWidth="1"/>
    <col min="8963" max="8963" width="15.26953125" customWidth="1"/>
    <col min="8964" max="8964" width="1.81640625" customWidth="1"/>
    <col min="8965" max="8965" width="14.81640625" customWidth="1"/>
    <col min="8966" max="8966" width="13" customWidth="1"/>
    <col min="8967" max="8967" width="9" customWidth="1"/>
    <col min="8968" max="8968" width="15.1796875" customWidth="1"/>
    <col min="8969" max="8969" width="16" customWidth="1"/>
    <col min="8972" max="8972" width="7.81640625" customWidth="1"/>
    <col min="8973" max="8973" width="14.26953125" customWidth="1"/>
    <col min="9217" max="9217" width="12.7265625" customWidth="1"/>
    <col min="9218" max="9218" width="16.7265625" customWidth="1"/>
    <col min="9219" max="9219" width="15.26953125" customWidth="1"/>
    <col min="9220" max="9220" width="1.81640625" customWidth="1"/>
    <col min="9221" max="9221" width="14.81640625" customWidth="1"/>
    <col min="9222" max="9222" width="13" customWidth="1"/>
    <col min="9223" max="9223" width="9" customWidth="1"/>
    <col min="9224" max="9224" width="15.1796875" customWidth="1"/>
    <col min="9225" max="9225" width="16" customWidth="1"/>
    <col min="9228" max="9228" width="7.81640625" customWidth="1"/>
    <col min="9229" max="9229" width="14.26953125" customWidth="1"/>
    <col min="9473" max="9473" width="12.7265625" customWidth="1"/>
    <col min="9474" max="9474" width="16.7265625" customWidth="1"/>
    <col min="9475" max="9475" width="15.26953125" customWidth="1"/>
    <col min="9476" max="9476" width="1.81640625" customWidth="1"/>
    <col min="9477" max="9477" width="14.81640625" customWidth="1"/>
    <col min="9478" max="9478" width="13" customWidth="1"/>
    <col min="9479" max="9479" width="9" customWidth="1"/>
    <col min="9480" max="9480" width="15.1796875" customWidth="1"/>
    <col min="9481" max="9481" width="16" customWidth="1"/>
    <col min="9484" max="9484" width="7.81640625" customWidth="1"/>
    <col min="9485" max="9485" width="14.26953125" customWidth="1"/>
    <col min="9729" max="9729" width="12.7265625" customWidth="1"/>
    <col min="9730" max="9730" width="16.7265625" customWidth="1"/>
    <col min="9731" max="9731" width="15.26953125" customWidth="1"/>
    <col min="9732" max="9732" width="1.81640625" customWidth="1"/>
    <col min="9733" max="9733" width="14.81640625" customWidth="1"/>
    <col min="9734" max="9734" width="13" customWidth="1"/>
    <col min="9735" max="9735" width="9" customWidth="1"/>
    <col min="9736" max="9736" width="15.1796875" customWidth="1"/>
    <col min="9737" max="9737" width="16" customWidth="1"/>
    <col min="9740" max="9740" width="7.81640625" customWidth="1"/>
    <col min="9741" max="9741" width="14.26953125" customWidth="1"/>
    <col min="9985" max="9985" width="12.7265625" customWidth="1"/>
    <col min="9986" max="9986" width="16.7265625" customWidth="1"/>
    <col min="9987" max="9987" width="15.26953125" customWidth="1"/>
    <col min="9988" max="9988" width="1.81640625" customWidth="1"/>
    <col min="9989" max="9989" width="14.81640625" customWidth="1"/>
    <col min="9990" max="9990" width="13" customWidth="1"/>
    <col min="9991" max="9991" width="9" customWidth="1"/>
    <col min="9992" max="9992" width="15.1796875" customWidth="1"/>
    <col min="9993" max="9993" width="16" customWidth="1"/>
    <col min="9996" max="9996" width="7.81640625" customWidth="1"/>
    <col min="9997" max="9997" width="14.26953125" customWidth="1"/>
    <col min="10241" max="10241" width="12.7265625" customWidth="1"/>
    <col min="10242" max="10242" width="16.7265625" customWidth="1"/>
    <col min="10243" max="10243" width="15.26953125" customWidth="1"/>
    <col min="10244" max="10244" width="1.81640625" customWidth="1"/>
    <col min="10245" max="10245" width="14.81640625" customWidth="1"/>
    <col min="10246" max="10246" width="13" customWidth="1"/>
    <col min="10247" max="10247" width="9" customWidth="1"/>
    <col min="10248" max="10248" width="15.1796875" customWidth="1"/>
    <col min="10249" max="10249" width="16" customWidth="1"/>
    <col min="10252" max="10252" width="7.81640625" customWidth="1"/>
    <col min="10253" max="10253" width="14.26953125" customWidth="1"/>
    <col min="10497" max="10497" width="12.7265625" customWidth="1"/>
    <col min="10498" max="10498" width="16.7265625" customWidth="1"/>
    <col min="10499" max="10499" width="15.26953125" customWidth="1"/>
    <col min="10500" max="10500" width="1.81640625" customWidth="1"/>
    <col min="10501" max="10501" width="14.81640625" customWidth="1"/>
    <col min="10502" max="10502" width="13" customWidth="1"/>
    <col min="10503" max="10503" width="9" customWidth="1"/>
    <col min="10504" max="10504" width="15.1796875" customWidth="1"/>
    <col min="10505" max="10505" width="16" customWidth="1"/>
    <col min="10508" max="10508" width="7.81640625" customWidth="1"/>
    <col min="10509" max="10509" width="14.26953125" customWidth="1"/>
    <col min="10753" max="10753" width="12.7265625" customWidth="1"/>
    <col min="10754" max="10754" width="16.7265625" customWidth="1"/>
    <col min="10755" max="10755" width="15.26953125" customWidth="1"/>
    <col min="10756" max="10756" width="1.81640625" customWidth="1"/>
    <col min="10757" max="10757" width="14.81640625" customWidth="1"/>
    <col min="10758" max="10758" width="13" customWidth="1"/>
    <col min="10759" max="10759" width="9" customWidth="1"/>
    <col min="10760" max="10760" width="15.1796875" customWidth="1"/>
    <col min="10761" max="10761" width="16" customWidth="1"/>
    <col min="10764" max="10764" width="7.81640625" customWidth="1"/>
    <col min="10765" max="10765" width="14.26953125" customWidth="1"/>
    <col min="11009" max="11009" width="12.7265625" customWidth="1"/>
    <col min="11010" max="11010" width="16.7265625" customWidth="1"/>
    <col min="11011" max="11011" width="15.26953125" customWidth="1"/>
    <col min="11012" max="11012" width="1.81640625" customWidth="1"/>
    <col min="11013" max="11013" width="14.81640625" customWidth="1"/>
    <col min="11014" max="11014" width="13" customWidth="1"/>
    <col min="11015" max="11015" width="9" customWidth="1"/>
    <col min="11016" max="11016" width="15.1796875" customWidth="1"/>
    <col min="11017" max="11017" width="16" customWidth="1"/>
    <col min="11020" max="11020" width="7.81640625" customWidth="1"/>
    <col min="11021" max="11021" width="14.26953125" customWidth="1"/>
    <col min="11265" max="11265" width="12.7265625" customWidth="1"/>
    <col min="11266" max="11266" width="16.7265625" customWidth="1"/>
    <col min="11267" max="11267" width="15.26953125" customWidth="1"/>
    <col min="11268" max="11268" width="1.81640625" customWidth="1"/>
    <col min="11269" max="11269" width="14.81640625" customWidth="1"/>
    <col min="11270" max="11270" width="13" customWidth="1"/>
    <col min="11271" max="11271" width="9" customWidth="1"/>
    <col min="11272" max="11272" width="15.1796875" customWidth="1"/>
    <col min="11273" max="11273" width="16" customWidth="1"/>
    <col min="11276" max="11276" width="7.81640625" customWidth="1"/>
    <col min="11277" max="11277" width="14.26953125" customWidth="1"/>
    <col min="11521" max="11521" width="12.7265625" customWidth="1"/>
    <col min="11522" max="11522" width="16.7265625" customWidth="1"/>
    <col min="11523" max="11523" width="15.26953125" customWidth="1"/>
    <col min="11524" max="11524" width="1.81640625" customWidth="1"/>
    <col min="11525" max="11525" width="14.81640625" customWidth="1"/>
    <col min="11526" max="11526" width="13" customWidth="1"/>
    <col min="11527" max="11527" width="9" customWidth="1"/>
    <col min="11528" max="11528" width="15.1796875" customWidth="1"/>
    <col min="11529" max="11529" width="16" customWidth="1"/>
    <col min="11532" max="11532" width="7.81640625" customWidth="1"/>
    <col min="11533" max="11533" width="14.26953125" customWidth="1"/>
    <col min="11777" max="11777" width="12.7265625" customWidth="1"/>
    <col min="11778" max="11778" width="16.7265625" customWidth="1"/>
    <col min="11779" max="11779" width="15.26953125" customWidth="1"/>
    <col min="11780" max="11780" width="1.81640625" customWidth="1"/>
    <col min="11781" max="11781" width="14.81640625" customWidth="1"/>
    <col min="11782" max="11782" width="13" customWidth="1"/>
    <col min="11783" max="11783" width="9" customWidth="1"/>
    <col min="11784" max="11784" width="15.1796875" customWidth="1"/>
    <col min="11785" max="11785" width="16" customWidth="1"/>
    <col min="11788" max="11788" width="7.81640625" customWidth="1"/>
    <col min="11789" max="11789" width="14.26953125" customWidth="1"/>
    <col min="12033" max="12033" width="12.7265625" customWidth="1"/>
    <col min="12034" max="12034" width="16.7265625" customWidth="1"/>
    <col min="12035" max="12035" width="15.26953125" customWidth="1"/>
    <col min="12036" max="12036" width="1.81640625" customWidth="1"/>
    <col min="12037" max="12037" width="14.81640625" customWidth="1"/>
    <col min="12038" max="12038" width="13" customWidth="1"/>
    <col min="12039" max="12039" width="9" customWidth="1"/>
    <col min="12040" max="12040" width="15.1796875" customWidth="1"/>
    <col min="12041" max="12041" width="16" customWidth="1"/>
    <col min="12044" max="12044" width="7.81640625" customWidth="1"/>
    <col min="12045" max="12045" width="14.26953125" customWidth="1"/>
    <col min="12289" max="12289" width="12.7265625" customWidth="1"/>
    <col min="12290" max="12290" width="16.7265625" customWidth="1"/>
    <col min="12291" max="12291" width="15.26953125" customWidth="1"/>
    <col min="12292" max="12292" width="1.81640625" customWidth="1"/>
    <col min="12293" max="12293" width="14.81640625" customWidth="1"/>
    <col min="12294" max="12294" width="13" customWidth="1"/>
    <col min="12295" max="12295" width="9" customWidth="1"/>
    <col min="12296" max="12296" width="15.1796875" customWidth="1"/>
    <col min="12297" max="12297" width="16" customWidth="1"/>
    <col min="12300" max="12300" width="7.81640625" customWidth="1"/>
    <col min="12301" max="12301" width="14.26953125" customWidth="1"/>
    <col min="12545" max="12545" width="12.7265625" customWidth="1"/>
    <col min="12546" max="12546" width="16.7265625" customWidth="1"/>
    <col min="12547" max="12547" width="15.26953125" customWidth="1"/>
    <col min="12548" max="12548" width="1.81640625" customWidth="1"/>
    <col min="12549" max="12549" width="14.81640625" customWidth="1"/>
    <col min="12550" max="12550" width="13" customWidth="1"/>
    <col min="12551" max="12551" width="9" customWidth="1"/>
    <col min="12552" max="12552" width="15.1796875" customWidth="1"/>
    <col min="12553" max="12553" width="16" customWidth="1"/>
    <col min="12556" max="12556" width="7.81640625" customWidth="1"/>
    <col min="12557" max="12557" width="14.26953125" customWidth="1"/>
    <col min="12801" max="12801" width="12.7265625" customWidth="1"/>
    <col min="12802" max="12802" width="16.7265625" customWidth="1"/>
    <col min="12803" max="12803" width="15.26953125" customWidth="1"/>
    <col min="12804" max="12804" width="1.81640625" customWidth="1"/>
    <col min="12805" max="12805" width="14.81640625" customWidth="1"/>
    <col min="12806" max="12806" width="13" customWidth="1"/>
    <col min="12807" max="12807" width="9" customWidth="1"/>
    <col min="12808" max="12808" width="15.1796875" customWidth="1"/>
    <col min="12809" max="12809" width="16" customWidth="1"/>
    <col min="12812" max="12812" width="7.81640625" customWidth="1"/>
    <col min="12813" max="12813" width="14.26953125" customWidth="1"/>
    <col min="13057" max="13057" width="12.7265625" customWidth="1"/>
    <col min="13058" max="13058" width="16.7265625" customWidth="1"/>
    <col min="13059" max="13059" width="15.26953125" customWidth="1"/>
    <col min="13060" max="13060" width="1.81640625" customWidth="1"/>
    <col min="13061" max="13061" width="14.81640625" customWidth="1"/>
    <col min="13062" max="13062" width="13" customWidth="1"/>
    <col min="13063" max="13063" width="9" customWidth="1"/>
    <col min="13064" max="13064" width="15.1796875" customWidth="1"/>
    <col min="13065" max="13065" width="16" customWidth="1"/>
    <col min="13068" max="13068" width="7.81640625" customWidth="1"/>
    <col min="13069" max="13069" width="14.26953125" customWidth="1"/>
    <col min="13313" max="13313" width="12.7265625" customWidth="1"/>
    <col min="13314" max="13314" width="16.7265625" customWidth="1"/>
    <col min="13315" max="13315" width="15.26953125" customWidth="1"/>
    <col min="13316" max="13316" width="1.81640625" customWidth="1"/>
    <col min="13317" max="13317" width="14.81640625" customWidth="1"/>
    <col min="13318" max="13318" width="13" customWidth="1"/>
    <col min="13319" max="13319" width="9" customWidth="1"/>
    <col min="13320" max="13320" width="15.1796875" customWidth="1"/>
    <col min="13321" max="13321" width="16" customWidth="1"/>
    <col min="13324" max="13324" width="7.81640625" customWidth="1"/>
    <col min="13325" max="13325" width="14.26953125" customWidth="1"/>
    <col min="13569" max="13569" width="12.7265625" customWidth="1"/>
    <col min="13570" max="13570" width="16.7265625" customWidth="1"/>
    <col min="13571" max="13571" width="15.26953125" customWidth="1"/>
    <col min="13572" max="13572" width="1.81640625" customWidth="1"/>
    <col min="13573" max="13573" width="14.81640625" customWidth="1"/>
    <col min="13574" max="13574" width="13" customWidth="1"/>
    <col min="13575" max="13575" width="9" customWidth="1"/>
    <col min="13576" max="13576" width="15.1796875" customWidth="1"/>
    <col min="13577" max="13577" width="16" customWidth="1"/>
    <col min="13580" max="13580" width="7.81640625" customWidth="1"/>
    <col min="13581" max="13581" width="14.26953125" customWidth="1"/>
    <col min="13825" max="13825" width="12.7265625" customWidth="1"/>
    <col min="13826" max="13826" width="16.7265625" customWidth="1"/>
    <col min="13827" max="13827" width="15.26953125" customWidth="1"/>
    <col min="13828" max="13828" width="1.81640625" customWidth="1"/>
    <col min="13829" max="13829" width="14.81640625" customWidth="1"/>
    <col min="13830" max="13830" width="13" customWidth="1"/>
    <col min="13831" max="13831" width="9" customWidth="1"/>
    <col min="13832" max="13832" width="15.1796875" customWidth="1"/>
    <col min="13833" max="13833" width="16" customWidth="1"/>
    <col min="13836" max="13836" width="7.81640625" customWidth="1"/>
    <col min="13837" max="13837" width="14.26953125" customWidth="1"/>
    <col min="14081" max="14081" width="12.7265625" customWidth="1"/>
    <col min="14082" max="14082" width="16.7265625" customWidth="1"/>
    <col min="14083" max="14083" width="15.26953125" customWidth="1"/>
    <col min="14084" max="14084" width="1.81640625" customWidth="1"/>
    <col min="14085" max="14085" width="14.81640625" customWidth="1"/>
    <col min="14086" max="14086" width="13" customWidth="1"/>
    <col min="14087" max="14087" width="9" customWidth="1"/>
    <col min="14088" max="14088" width="15.1796875" customWidth="1"/>
    <col min="14089" max="14089" width="16" customWidth="1"/>
    <col min="14092" max="14092" width="7.81640625" customWidth="1"/>
    <col min="14093" max="14093" width="14.26953125" customWidth="1"/>
    <col min="14337" max="14337" width="12.7265625" customWidth="1"/>
    <col min="14338" max="14338" width="16.7265625" customWidth="1"/>
    <col min="14339" max="14339" width="15.26953125" customWidth="1"/>
    <col min="14340" max="14340" width="1.81640625" customWidth="1"/>
    <col min="14341" max="14341" width="14.81640625" customWidth="1"/>
    <col min="14342" max="14342" width="13" customWidth="1"/>
    <col min="14343" max="14343" width="9" customWidth="1"/>
    <col min="14344" max="14344" width="15.1796875" customWidth="1"/>
    <col min="14345" max="14345" width="16" customWidth="1"/>
    <col min="14348" max="14348" width="7.81640625" customWidth="1"/>
    <col min="14349" max="14349" width="14.26953125" customWidth="1"/>
    <col min="14593" max="14593" width="12.7265625" customWidth="1"/>
    <col min="14594" max="14594" width="16.7265625" customWidth="1"/>
    <col min="14595" max="14595" width="15.26953125" customWidth="1"/>
    <col min="14596" max="14596" width="1.81640625" customWidth="1"/>
    <col min="14597" max="14597" width="14.81640625" customWidth="1"/>
    <col min="14598" max="14598" width="13" customWidth="1"/>
    <col min="14599" max="14599" width="9" customWidth="1"/>
    <col min="14600" max="14600" width="15.1796875" customWidth="1"/>
    <col min="14601" max="14601" width="16" customWidth="1"/>
    <col min="14604" max="14604" width="7.81640625" customWidth="1"/>
    <col min="14605" max="14605" width="14.26953125" customWidth="1"/>
    <col min="14849" max="14849" width="12.7265625" customWidth="1"/>
    <col min="14850" max="14850" width="16.7265625" customWidth="1"/>
    <col min="14851" max="14851" width="15.26953125" customWidth="1"/>
    <col min="14852" max="14852" width="1.81640625" customWidth="1"/>
    <col min="14853" max="14853" width="14.81640625" customWidth="1"/>
    <col min="14854" max="14854" width="13" customWidth="1"/>
    <col min="14855" max="14855" width="9" customWidth="1"/>
    <col min="14856" max="14856" width="15.1796875" customWidth="1"/>
    <col min="14857" max="14857" width="16" customWidth="1"/>
    <col min="14860" max="14860" width="7.81640625" customWidth="1"/>
    <col min="14861" max="14861" width="14.26953125" customWidth="1"/>
    <col min="15105" max="15105" width="12.7265625" customWidth="1"/>
    <col min="15106" max="15106" width="16.7265625" customWidth="1"/>
    <col min="15107" max="15107" width="15.26953125" customWidth="1"/>
    <col min="15108" max="15108" width="1.81640625" customWidth="1"/>
    <col min="15109" max="15109" width="14.81640625" customWidth="1"/>
    <col min="15110" max="15110" width="13" customWidth="1"/>
    <col min="15111" max="15111" width="9" customWidth="1"/>
    <col min="15112" max="15112" width="15.1796875" customWidth="1"/>
    <col min="15113" max="15113" width="16" customWidth="1"/>
    <col min="15116" max="15116" width="7.81640625" customWidth="1"/>
    <col min="15117" max="15117" width="14.26953125" customWidth="1"/>
    <col min="15361" max="15361" width="12.7265625" customWidth="1"/>
    <col min="15362" max="15362" width="16.7265625" customWidth="1"/>
    <col min="15363" max="15363" width="15.26953125" customWidth="1"/>
    <col min="15364" max="15364" width="1.81640625" customWidth="1"/>
    <col min="15365" max="15365" width="14.81640625" customWidth="1"/>
    <col min="15366" max="15366" width="13" customWidth="1"/>
    <col min="15367" max="15367" width="9" customWidth="1"/>
    <col min="15368" max="15368" width="15.1796875" customWidth="1"/>
    <col min="15369" max="15369" width="16" customWidth="1"/>
    <col min="15372" max="15372" width="7.81640625" customWidth="1"/>
    <col min="15373" max="15373" width="14.26953125" customWidth="1"/>
    <col min="15617" max="15617" width="12.7265625" customWidth="1"/>
    <col min="15618" max="15618" width="16.7265625" customWidth="1"/>
    <col min="15619" max="15619" width="15.26953125" customWidth="1"/>
    <col min="15620" max="15620" width="1.81640625" customWidth="1"/>
    <col min="15621" max="15621" width="14.81640625" customWidth="1"/>
    <col min="15622" max="15622" width="13" customWidth="1"/>
    <col min="15623" max="15623" width="9" customWidth="1"/>
    <col min="15624" max="15624" width="15.1796875" customWidth="1"/>
    <col min="15625" max="15625" width="16" customWidth="1"/>
    <col min="15628" max="15628" width="7.81640625" customWidth="1"/>
    <col min="15629" max="15629" width="14.26953125" customWidth="1"/>
    <col min="15873" max="15873" width="12.7265625" customWidth="1"/>
    <col min="15874" max="15874" width="16.7265625" customWidth="1"/>
    <col min="15875" max="15875" width="15.26953125" customWidth="1"/>
    <col min="15876" max="15876" width="1.81640625" customWidth="1"/>
    <col min="15877" max="15877" width="14.81640625" customWidth="1"/>
    <col min="15878" max="15878" width="13" customWidth="1"/>
    <col min="15879" max="15879" width="9" customWidth="1"/>
    <col min="15880" max="15880" width="15.1796875" customWidth="1"/>
    <col min="15881" max="15881" width="16" customWidth="1"/>
    <col min="15884" max="15884" width="7.81640625" customWidth="1"/>
    <col min="15885" max="15885" width="14.26953125" customWidth="1"/>
    <col min="16129" max="16129" width="12.7265625" customWidth="1"/>
    <col min="16130" max="16130" width="16.7265625" customWidth="1"/>
    <col min="16131" max="16131" width="15.26953125" customWidth="1"/>
    <col min="16132" max="16132" width="1.81640625" customWidth="1"/>
    <col min="16133" max="16133" width="14.81640625" customWidth="1"/>
    <col min="16134" max="16134" width="13" customWidth="1"/>
    <col min="16135" max="16135" width="9" customWidth="1"/>
    <col min="16136" max="16136" width="15.1796875" customWidth="1"/>
    <col min="16137" max="16137" width="16" customWidth="1"/>
    <col min="16140" max="16140" width="7.81640625" customWidth="1"/>
    <col min="16141" max="16141" width="14.26953125" customWidth="1"/>
  </cols>
  <sheetData>
    <row r="1" spans="1:13" s="6" customFormat="1" x14ac:dyDescent="0.35">
      <c r="A1" s="10" t="s">
        <v>640</v>
      </c>
      <c r="B1" s="29"/>
      <c r="E1" s="12"/>
      <c r="G1" s="5"/>
      <c r="I1" s="5"/>
    </row>
    <row r="2" spans="1:13" s="6" customFormat="1" x14ac:dyDescent="0.35">
      <c r="E2" s="12"/>
      <c r="G2" s="5"/>
      <c r="I2" s="5"/>
    </row>
    <row r="3" spans="1:13" ht="19.5" customHeight="1" x14ac:dyDescent="0.35">
      <c r="B3" s="7" t="s">
        <v>54</v>
      </c>
      <c r="C3" s="6"/>
      <c r="D3" s="9"/>
      <c r="E3" s="12"/>
    </row>
    <row r="4" spans="1:13" ht="19.5" customHeight="1" x14ac:dyDescent="0.35">
      <c r="A4" s="7"/>
      <c r="B4" s="6"/>
      <c r="C4" s="6"/>
      <c r="D4" s="9"/>
      <c r="E4" s="12"/>
    </row>
    <row r="5" spans="1:13" ht="15" thickBot="1" x14ac:dyDescent="0.4">
      <c r="B5" s="60"/>
      <c r="C5" s="61" t="s">
        <v>0</v>
      </c>
      <c r="D5" s="6"/>
      <c r="E5" s="30">
        <f>SUM(F10:F30)</f>
        <v>7641.91</v>
      </c>
      <c r="H5" s="11"/>
      <c r="I5" s="13"/>
    </row>
    <row r="6" spans="1:13" ht="15" thickTop="1" x14ac:dyDescent="0.35">
      <c r="B6" s="11"/>
      <c r="C6" s="6"/>
      <c r="D6" s="6"/>
      <c r="E6" s="12"/>
      <c r="H6" s="11"/>
      <c r="I6" s="13"/>
    </row>
    <row r="7" spans="1:13" x14ac:dyDescent="0.35">
      <c r="B7" s="13" t="s">
        <v>2</v>
      </c>
      <c r="C7" s="62">
        <f>SUM(C10:C31)</f>
        <v>239929.09</v>
      </c>
      <c r="D7" s="2"/>
      <c r="E7" s="62">
        <f>SUM(E10:E31)</f>
        <v>1019688.2800000001</v>
      </c>
      <c r="H7" s="11"/>
      <c r="I7" s="13"/>
    </row>
    <row r="8" spans="1:13" ht="6" customHeight="1" x14ac:dyDescent="0.35">
      <c r="B8" s="11"/>
      <c r="C8" s="6"/>
      <c r="D8" s="6"/>
      <c r="E8" s="12"/>
      <c r="H8" s="11"/>
      <c r="I8" s="13"/>
    </row>
    <row r="9" spans="1:13" s="18" customFormat="1" ht="34.5" customHeight="1" x14ac:dyDescent="0.35">
      <c r="A9" s="31"/>
      <c r="B9" s="32" t="s">
        <v>8</v>
      </c>
      <c r="C9" s="33" t="s">
        <v>9</v>
      </c>
      <c r="D9" s="33"/>
      <c r="E9" s="33" t="s">
        <v>7</v>
      </c>
      <c r="F9" s="34" t="s">
        <v>10</v>
      </c>
      <c r="G9" s="35"/>
      <c r="H9" s="35"/>
      <c r="I9" s="35"/>
      <c r="J9" s="31"/>
      <c r="K9" s="35"/>
      <c r="L9" s="31"/>
      <c r="M9" s="31"/>
    </row>
    <row r="10" spans="1:13" x14ac:dyDescent="0.35">
      <c r="B10" s="59" t="s">
        <v>11</v>
      </c>
      <c r="C10" s="37">
        <f>'Ward 1'!E4</f>
        <v>0</v>
      </c>
      <c r="D10" s="37">
        <v>0</v>
      </c>
      <c r="E10" s="37">
        <f>'Ward 1'!G4</f>
        <v>0</v>
      </c>
      <c r="F10" s="38">
        <f>'Ward 1'!F2</f>
        <v>0</v>
      </c>
      <c r="G10" s="39"/>
      <c r="H10" s="13"/>
      <c r="I10" s="6"/>
    </row>
    <row r="11" spans="1:13" x14ac:dyDescent="0.35">
      <c r="B11" s="40" t="s">
        <v>12</v>
      </c>
      <c r="C11" s="37">
        <f>'Ward 2'!D5</f>
        <v>14381</v>
      </c>
      <c r="D11" s="37">
        <v>0</v>
      </c>
      <c r="E11" s="37">
        <f>'Ward 2'!F5</f>
        <v>121910.8</v>
      </c>
      <c r="F11" s="38">
        <f>'Ward 2'!F2</f>
        <v>0</v>
      </c>
      <c r="G11" s="39"/>
      <c r="H11" s="13"/>
      <c r="I11" s="6"/>
    </row>
    <row r="12" spans="1:13" x14ac:dyDescent="0.35">
      <c r="B12" s="40" t="s">
        <v>13</v>
      </c>
      <c r="C12" s="41">
        <f>'Ward 3'!D5</f>
        <v>14381.000000000002</v>
      </c>
      <c r="D12" s="41">
        <v>0</v>
      </c>
      <c r="E12" s="41">
        <f>'Ward 3'!G5</f>
        <v>0</v>
      </c>
      <c r="F12" s="38">
        <f>'Ward 3'!F2</f>
        <v>0</v>
      </c>
      <c r="G12" s="39"/>
      <c r="H12" s="13"/>
      <c r="I12" s="6"/>
    </row>
    <row r="13" spans="1:13" x14ac:dyDescent="0.35">
      <c r="B13" s="40" t="s">
        <v>56</v>
      </c>
      <c r="C13" s="41">
        <f>'Ward 4'!E4</f>
        <v>0</v>
      </c>
      <c r="D13" s="41">
        <v>0</v>
      </c>
      <c r="E13" s="41">
        <f>'Ward 4'!G4</f>
        <v>0</v>
      </c>
      <c r="F13" s="38">
        <f>'Ward 4'!F2</f>
        <v>0</v>
      </c>
      <c r="G13" s="39"/>
      <c r="H13" s="13"/>
      <c r="I13" s="6"/>
    </row>
    <row r="14" spans="1:13" x14ac:dyDescent="0.35">
      <c r="B14" s="40" t="s">
        <v>14</v>
      </c>
      <c r="C14" s="41">
        <f>'Ward 5'!D5</f>
        <v>14399.999999999998</v>
      </c>
      <c r="D14" s="41">
        <v>0</v>
      </c>
      <c r="E14" s="41">
        <f>'Ward 5'!F5</f>
        <v>25270.01</v>
      </c>
      <c r="F14" s="38">
        <f>'Ward 5'!F2</f>
        <v>0</v>
      </c>
      <c r="G14" s="39"/>
      <c r="H14" s="13"/>
      <c r="I14" s="6"/>
    </row>
    <row r="15" spans="1:13" x14ac:dyDescent="0.35">
      <c r="B15" s="40" t="s">
        <v>15</v>
      </c>
      <c r="C15" s="41">
        <f>'Ward 6'!D5</f>
        <v>14381</v>
      </c>
      <c r="D15" s="41">
        <v>0</v>
      </c>
      <c r="E15" s="41">
        <f>'Ward 6'!F5</f>
        <v>76043.23000000001</v>
      </c>
      <c r="F15" s="38">
        <f>'Ward 6'!F2</f>
        <v>0</v>
      </c>
      <c r="G15" s="39"/>
      <c r="H15" s="13"/>
      <c r="I15" s="6"/>
    </row>
    <row r="16" spans="1:13" x14ac:dyDescent="0.35">
      <c r="B16" s="36" t="s">
        <v>16</v>
      </c>
      <c r="C16" s="41">
        <f>'Ward 7'!E4</f>
        <v>0</v>
      </c>
      <c r="D16" s="41">
        <v>0</v>
      </c>
      <c r="E16" s="41">
        <f>'Ward 7'!G4</f>
        <v>0</v>
      </c>
      <c r="F16" s="38">
        <f>'Ward 7'!F2</f>
        <v>0</v>
      </c>
      <c r="G16" s="39"/>
      <c r="H16" s="13"/>
      <c r="I16" s="6"/>
    </row>
    <row r="17" spans="2:9" x14ac:dyDescent="0.35">
      <c r="B17" s="36" t="s">
        <v>17</v>
      </c>
      <c r="C17" s="41">
        <f>' Ward 8'!D4</f>
        <v>0</v>
      </c>
      <c r="D17" s="41">
        <v>0</v>
      </c>
      <c r="E17" s="41">
        <f>' Ward 8'!F4</f>
        <v>0</v>
      </c>
      <c r="F17" s="38">
        <f>' Ward 8'!F2</f>
        <v>0</v>
      </c>
      <c r="G17" s="39"/>
      <c r="H17" s="13"/>
      <c r="I17" s="6"/>
    </row>
    <row r="18" spans="2:9" x14ac:dyDescent="0.35">
      <c r="B18" s="40" t="s">
        <v>18</v>
      </c>
      <c r="C18" s="41">
        <f>' Ward 9'!D5</f>
        <v>14400</v>
      </c>
      <c r="D18" s="41">
        <v>0</v>
      </c>
      <c r="E18" s="41">
        <f>' Ward 9'!F5</f>
        <v>15711.239999999998</v>
      </c>
      <c r="F18" s="38">
        <f>' Ward 9'!F2</f>
        <v>0</v>
      </c>
      <c r="G18" s="39"/>
      <c r="H18" s="13"/>
      <c r="I18" s="6"/>
    </row>
    <row r="19" spans="2:9" x14ac:dyDescent="0.35">
      <c r="B19" s="40" t="s">
        <v>19</v>
      </c>
      <c r="C19" s="41">
        <f>'Ward 10'!D5</f>
        <v>14400</v>
      </c>
      <c r="D19" s="41">
        <v>0</v>
      </c>
      <c r="E19" s="41">
        <f>'Ward 10'!F5</f>
        <v>39550</v>
      </c>
      <c r="F19" s="38">
        <f>'Ward 10'!F2</f>
        <v>0</v>
      </c>
      <c r="G19" s="39"/>
      <c r="H19" s="13"/>
      <c r="I19" s="6"/>
    </row>
    <row r="20" spans="2:9" x14ac:dyDescent="0.35">
      <c r="B20" s="40" t="s">
        <v>20</v>
      </c>
      <c r="C20" s="41">
        <f>'Ward 11'!D5</f>
        <v>15100</v>
      </c>
      <c r="D20" s="41">
        <v>0</v>
      </c>
      <c r="E20" s="41">
        <f>'Ward 11'!F5</f>
        <v>39156.160000000003</v>
      </c>
      <c r="F20" s="38">
        <f>'Ward 11'!F2</f>
        <v>0</v>
      </c>
      <c r="G20" s="39"/>
      <c r="H20" s="13"/>
      <c r="I20" s="6"/>
    </row>
    <row r="21" spans="2:9" x14ac:dyDescent="0.35">
      <c r="B21" s="40" t="s">
        <v>21</v>
      </c>
      <c r="C21" s="41">
        <f>'Ward 12'!D5</f>
        <v>14381</v>
      </c>
      <c r="D21" s="41">
        <v>0</v>
      </c>
      <c r="E21" s="41">
        <f>'Ward 12'!F5</f>
        <v>129586</v>
      </c>
      <c r="F21" s="38">
        <f>'Ward 12'!F2</f>
        <v>0</v>
      </c>
      <c r="G21" s="39"/>
      <c r="H21" s="13"/>
      <c r="I21" s="6"/>
    </row>
    <row r="22" spans="2:9" x14ac:dyDescent="0.35">
      <c r="B22" s="40" t="s">
        <v>22</v>
      </c>
      <c r="C22" s="41">
        <f>'Ward 13'!D5</f>
        <v>16412</v>
      </c>
      <c r="D22" s="41">
        <v>0</v>
      </c>
      <c r="E22" s="41">
        <f>'Ward 13'!F5</f>
        <v>56700</v>
      </c>
      <c r="F22" s="38">
        <f>'Ward 13'!F2</f>
        <v>0</v>
      </c>
      <c r="G22" s="39"/>
      <c r="H22" s="13"/>
      <c r="I22" s="6"/>
    </row>
    <row r="23" spans="2:9" x14ac:dyDescent="0.35">
      <c r="B23" s="40" t="s">
        <v>57</v>
      </c>
      <c r="C23" s="41">
        <f>'Ward 14'!D5</f>
        <v>14381</v>
      </c>
      <c r="D23" s="41">
        <v>0</v>
      </c>
      <c r="E23" s="41">
        <f>'Ward 14'!F5</f>
        <v>51250</v>
      </c>
      <c r="F23" s="38">
        <f>'Ward 14'!F2</f>
        <v>0</v>
      </c>
      <c r="G23" s="39"/>
      <c r="H23" s="13"/>
      <c r="I23" s="6"/>
    </row>
    <row r="24" spans="2:9" x14ac:dyDescent="0.35">
      <c r="B24" s="40" t="s">
        <v>24</v>
      </c>
      <c r="C24" s="41">
        <f xml:space="preserve"> 'Ward 15'!D5</f>
        <v>14649</v>
      </c>
      <c r="D24" s="41">
        <v>0</v>
      </c>
      <c r="E24" s="41">
        <f>'Ward 15'!F5</f>
        <v>273608.46000000002</v>
      </c>
      <c r="F24" s="38">
        <f>'Ward 15'!F2</f>
        <v>0</v>
      </c>
      <c r="G24" s="39"/>
      <c r="H24" s="13"/>
      <c r="I24" s="6"/>
    </row>
    <row r="25" spans="2:9" x14ac:dyDescent="0.35">
      <c r="B25" s="40" t="s">
        <v>1</v>
      </c>
      <c r="C25" s="41">
        <f>'Ward 16'!D5</f>
        <v>13503.869999999999</v>
      </c>
      <c r="D25" s="41">
        <v>0</v>
      </c>
      <c r="E25" s="41">
        <f>'Ward 16'!F5</f>
        <v>16035</v>
      </c>
      <c r="F25" s="38">
        <f>'Ward 16'!F2</f>
        <v>877.13000000000102</v>
      </c>
      <c r="G25" s="39"/>
      <c r="H25" s="13"/>
      <c r="I25" s="6"/>
    </row>
    <row r="26" spans="2:9" x14ac:dyDescent="0.35">
      <c r="B26" s="40" t="s">
        <v>25</v>
      </c>
      <c r="C26" s="41">
        <f>'Ward 17'!D5</f>
        <v>11174.5</v>
      </c>
      <c r="D26" s="41"/>
      <c r="E26" s="41">
        <f>'Ward 17'!F5</f>
        <v>60321.729999999996</v>
      </c>
      <c r="F26" s="38">
        <f>'Ward 17'!F2</f>
        <v>3206.5</v>
      </c>
      <c r="G26" s="39"/>
      <c r="H26" s="13"/>
      <c r="I26" s="6"/>
    </row>
    <row r="27" spans="2:9" x14ac:dyDescent="0.35">
      <c r="B27" s="40" t="s">
        <v>27</v>
      </c>
      <c r="C27" s="41">
        <f>'Ward 18'!D5</f>
        <v>14381</v>
      </c>
      <c r="D27" s="41"/>
      <c r="E27" s="41">
        <f>'Ward 18'!G5</f>
        <v>0</v>
      </c>
      <c r="F27" s="38">
        <f>'Ward 18'!F2</f>
        <v>0</v>
      </c>
      <c r="G27" s="39"/>
      <c r="H27" s="13"/>
      <c r="I27" s="6"/>
    </row>
    <row r="28" spans="2:9" x14ac:dyDescent="0.35">
      <c r="B28" s="40" t="s">
        <v>28</v>
      </c>
      <c r="C28" s="41">
        <f>'Ward 19'!D5</f>
        <v>10822.720000000001</v>
      </c>
      <c r="D28" s="41"/>
      <c r="E28" s="41">
        <f>'Ward 19'!F5</f>
        <v>43630</v>
      </c>
      <c r="F28" s="38">
        <f>'Ward 19'!F2</f>
        <v>3558.2799999999988</v>
      </c>
      <c r="G28" s="39"/>
      <c r="H28" s="13"/>
      <c r="I28" s="6"/>
    </row>
    <row r="29" spans="2:9" x14ac:dyDescent="0.35">
      <c r="B29" s="40" t="s">
        <v>29</v>
      </c>
      <c r="C29" s="41">
        <f>'Ward 20'!D5</f>
        <v>14381</v>
      </c>
      <c r="D29" s="41"/>
      <c r="E29" s="41">
        <f>'Ward 20'!F5</f>
        <v>45420.86</v>
      </c>
      <c r="F29" s="38">
        <f>'Ward 20'!F2</f>
        <v>0</v>
      </c>
      <c r="G29" s="39"/>
      <c r="H29" s="13"/>
      <c r="I29" s="6"/>
    </row>
    <row r="30" spans="2:9" x14ac:dyDescent="0.35">
      <c r="B30" s="42" t="s">
        <v>31</v>
      </c>
      <c r="C30" s="41">
        <f>'Ward 21'!D5</f>
        <v>14399.999999999998</v>
      </c>
      <c r="D30" s="41"/>
      <c r="E30" s="41">
        <f>'Ward 21'!F5</f>
        <v>25494.79</v>
      </c>
      <c r="F30" s="38">
        <f>'Ward 21'!F2</f>
        <v>0</v>
      </c>
      <c r="G30" s="39"/>
      <c r="H30" s="13"/>
      <c r="I30" s="6"/>
    </row>
    <row r="31" spans="2:9" x14ac:dyDescent="0.35">
      <c r="C31" s="43"/>
      <c r="D31" s="44"/>
      <c r="E31" s="43"/>
      <c r="F31" s="5"/>
      <c r="G31" s="39"/>
      <c r="H31" s="13"/>
      <c r="I31" s="6"/>
    </row>
    <row r="32" spans="2:9" x14ac:dyDescent="0.35">
      <c r="C32" s="45"/>
      <c r="D32" s="44"/>
      <c r="E32" s="45"/>
      <c r="F32" s="39"/>
      <c r="H32" s="13"/>
      <c r="I32" s="6"/>
    </row>
    <row r="33" spans="4:5" x14ac:dyDescent="0.35">
      <c r="D33" s="6"/>
      <c r="E33"/>
    </row>
    <row r="34" spans="4:5" x14ac:dyDescent="0.35">
      <c r="D34" s="6"/>
      <c r="E34" s="45"/>
    </row>
    <row r="35" spans="4:5" x14ac:dyDescent="0.35">
      <c r="D35" s="6"/>
      <c r="E35" s="28"/>
    </row>
    <row r="36" spans="4:5" x14ac:dyDescent="0.35">
      <c r="D36" s="6"/>
      <c r="E36" s="28"/>
    </row>
    <row r="37" spans="4:5" x14ac:dyDescent="0.35">
      <c r="D37" s="6"/>
      <c r="E37" s="28"/>
    </row>
    <row r="38" spans="4:5" x14ac:dyDescent="0.35">
      <c r="D38" s="6"/>
      <c r="E38" s="28"/>
    </row>
    <row r="39" spans="4:5" x14ac:dyDescent="0.35">
      <c r="D39" s="6"/>
      <c r="E39" s="28"/>
    </row>
    <row r="40" spans="4:5" x14ac:dyDescent="0.35">
      <c r="D40" s="6"/>
      <c r="E40" s="28"/>
    </row>
    <row r="41" spans="4:5" x14ac:dyDescent="0.35">
      <c r="D41" s="6"/>
      <c r="E41" s="28"/>
    </row>
    <row r="42" spans="4:5" x14ac:dyDescent="0.35">
      <c r="D42" s="6"/>
      <c r="E42" s="28"/>
    </row>
    <row r="43" spans="4:5" x14ac:dyDescent="0.35">
      <c r="D43" s="6"/>
      <c r="E43" s="28"/>
    </row>
    <row r="44" spans="4:5" x14ac:dyDescent="0.35">
      <c r="D44" s="6"/>
      <c r="E44" s="28"/>
    </row>
    <row r="45" spans="4:5" x14ac:dyDescent="0.35">
      <c r="D45" s="6"/>
      <c r="E45" s="28"/>
    </row>
    <row r="46" spans="4:5" x14ac:dyDescent="0.35">
      <c r="D46" s="6"/>
      <c r="E46" s="28"/>
    </row>
    <row r="47" spans="4:5" x14ac:dyDescent="0.35">
      <c r="D47" s="6"/>
      <c r="E47" s="28"/>
    </row>
    <row r="48" spans="4:5" x14ac:dyDescent="0.35">
      <c r="D48" s="6"/>
      <c r="E48" s="28"/>
    </row>
    <row r="49" spans="4:5" x14ac:dyDescent="0.35">
      <c r="D49" s="6"/>
      <c r="E49" s="28"/>
    </row>
    <row r="50" spans="4:5" x14ac:dyDescent="0.35">
      <c r="D50" s="6"/>
      <c r="E50" s="28"/>
    </row>
    <row r="51" spans="4:5" x14ac:dyDescent="0.35">
      <c r="D51" s="6"/>
      <c r="E51" s="28"/>
    </row>
    <row r="52" spans="4:5" x14ac:dyDescent="0.35">
      <c r="D52" s="6"/>
      <c r="E52" s="28"/>
    </row>
    <row r="53" spans="4:5" x14ac:dyDescent="0.35">
      <c r="D53" s="6"/>
      <c r="E53" s="28"/>
    </row>
    <row r="54" spans="4:5" x14ac:dyDescent="0.35">
      <c r="D54" s="6"/>
      <c r="E54" s="28"/>
    </row>
    <row r="55" spans="4:5" x14ac:dyDescent="0.35">
      <c r="D55" s="6"/>
      <c r="E55" s="28"/>
    </row>
    <row r="56" spans="4:5" x14ac:dyDescent="0.35">
      <c r="D56" s="6"/>
      <c r="E56" s="28"/>
    </row>
    <row r="57" spans="4:5" x14ac:dyDescent="0.35">
      <c r="D57" s="6"/>
      <c r="E57" s="28"/>
    </row>
    <row r="58" spans="4:5" x14ac:dyDescent="0.35">
      <c r="D58" s="6"/>
      <c r="E58" s="28"/>
    </row>
    <row r="59" spans="4:5" x14ac:dyDescent="0.35">
      <c r="D59" s="6"/>
      <c r="E59" s="28"/>
    </row>
    <row r="60" spans="4:5" x14ac:dyDescent="0.35">
      <c r="D60" s="6"/>
      <c r="E60" s="28"/>
    </row>
    <row r="61" spans="4:5" x14ac:dyDescent="0.35">
      <c r="D61" s="6"/>
      <c r="E61" s="28"/>
    </row>
    <row r="62" spans="4:5" x14ac:dyDescent="0.35">
      <c r="D62" s="6"/>
      <c r="E62" s="28"/>
    </row>
    <row r="63" spans="4:5" x14ac:dyDescent="0.35">
      <c r="D63" s="6"/>
      <c r="E63" s="28"/>
    </row>
    <row r="64" spans="4:5" x14ac:dyDescent="0.35">
      <c r="D64" s="6"/>
      <c r="E64" s="28"/>
    </row>
    <row r="65" spans="4:5" x14ac:dyDescent="0.35">
      <c r="D65" s="6"/>
      <c r="E65" s="28"/>
    </row>
    <row r="66" spans="4:5" x14ac:dyDescent="0.35">
      <c r="D66" s="6"/>
      <c r="E66" s="28"/>
    </row>
    <row r="67" spans="4:5" x14ac:dyDescent="0.35">
      <c r="D67" s="6"/>
      <c r="E67" s="28"/>
    </row>
    <row r="68" spans="4:5" x14ac:dyDescent="0.35">
      <c r="D68" s="6"/>
      <c r="E68" s="28"/>
    </row>
    <row r="69" spans="4:5" x14ac:dyDescent="0.35">
      <c r="D69" s="6"/>
      <c r="E69" s="28"/>
    </row>
    <row r="70" spans="4:5" x14ac:dyDescent="0.35">
      <c r="D70" s="6"/>
      <c r="E70" s="28"/>
    </row>
    <row r="71" spans="4:5" x14ac:dyDescent="0.35">
      <c r="D71" s="6"/>
      <c r="E71" s="28"/>
    </row>
    <row r="72" spans="4:5" x14ac:dyDescent="0.35">
      <c r="D72" s="6"/>
      <c r="E72" s="28"/>
    </row>
    <row r="73" spans="4:5" x14ac:dyDescent="0.35">
      <c r="D73" s="6"/>
      <c r="E73" s="28"/>
    </row>
    <row r="74" spans="4:5" x14ac:dyDescent="0.35">
      <c r="D74" s="6"/>
      <c r="E74" s="28"/>
    </row>
    <row r="75" spans="4:5" x14ac:dyDescent="0.35">
      <c r="D75" s="6"/>
      <c r="E75" s="28"/>
    </row>
    <row r="76" spans="4:5" x14ac:dyDescent="0.35">
      <c r="D76" s="6"/>
      <c r="E76" s="28"/>
    </row>
    <row r="77" spans="4:5" x14ac:dyDescent="0.35">
      <c r="D77" s="6"/>
      <c r="E77" s="28"/>
    </row>
    <row r="78" spans="4:5" x14ac:dyDescent="0.35">
      <c r="D78" s="6"/>
      <c r="E78" s="28"/>
    </row>
    <row r="79" spans="4:5" x14ac:dyDescent="0.35">
      <c r="D79" s="6"/>
      <c r="E79" s="28"/>
    </row>
    <row r="80" spans="4:5" x14ac:dyDescent="0.35">
      <c r="D80" s="6"/>
      <c r="E80" s="28"/>
    </row>
    <row r="81" spans="4:5" x14ac:dyDescent="0.35">
      <c r="D81" s="6"/>
      <c r="E81" s="28"/>
    </row>
    <row r="82" spans="4:5" x14ac:dyDescent="0.35">
      <c r="D82" s="6"/>
      <c r="E82" s="28"/>
    </row>
    <row r="83" spans="4:5" x14ac:dyDescent="0.35">
      <c r="D83" s="6"/>
      <c r="E83" s="28"/>
    </row>
    <row r="84" spans="4:5" x14ac:dyDescent="0.35">
      <c r="D84" s="6"/>
      <c r="E84" s="28"/>
    </row>
    <row r="85" spans="4:5" x14ac:dyDescent="0.35">
      <c r="D85" s="6"/>
      <c r="E85" s="28"/>
    </row>
    <row r="86" spans="4:5" x14ac:dyDescent="0.35">
      <c r="D86" s="6"/>
      <c r="E86" s="28"/>
    </row>
    <row r="87" spans="4:5" x14ac:dyDescent="0.35">
      <c r="D87" s="6"/>
      <c r="E87" s="28"/>
    </row>
    <row r="88" spans="4:5" x14ac:dyDescent="0.35">
      <c r="D88" s="6"/>
      <c r="E88" s="28"/>
    </row>
    <row r="89" spans="4:5" x14ac:dyDescent="0.35">
      <c r="D89" s="6"/>
      <c r="E89" s="28"/>
    </row>
    <row r="90" spans="4:5" x14ac:dyDescent="0.35">
      <c r="D90" s="6"/>
      <c r="E90" s="28"/>
    </row>
    <row r="91" spans="4:5" x14ac:dyDescent="0.35">
      <c r="D91" s="6"/>
      <c r="E91" s="28"/>
    </row>
    <row r="92" spans="4:5" x14ac:dyDescent="0.35">
      <c r="D92" s="6"/>
      <c r="E92" s="28"/>
    </row>
    <row r="93" spans="4:5" x14ac:dyDescent="0.35">
      <c r="D93" s="6"/>
      <c r="E93" s="28"/>
    </row>
    <row r="94" spans="4:5" x14ac:dyDescent="0.35">
      <c r="D94" s="6"/>
      <c r="E94" s="28"/>
    </row>
    <row r="95" spans="4:5" x14ac:dyDescent="0.35">
      <c r="D95" s="6"/>
      <c r="E95" s="28"/>
    </row>
    <row r="96" spans="4:5" x14ac:dyDescent="0.35">
      <c r="D96" s="6"/>
      <c r="E96" s="28"/>
    </row>
    <row r="97" spans="4:5" x14ac:dyDescent="0.35">
      <c r="D97" s="6"/>
      <c r="E97" s="28"/>
    </row>
    <row r="98" spans="4:5" x14ac:dyDescent="0.35">
      <c r="D98" s="6"/>
      <c r="E98" s="28"/>
    </row>
    <row r="99" spans="4:5" x14ac:dyDescent="0.35">
      <c r="D99" s="6"/>
      <c r="E99" s="28"/>
    </row>
    <row r="100" spans="4:5" x14ac:dyDescent="0.35">
      <c r="D100" s="6"/>
      <c r="E100" s="28"/>
    </row>
    <row r="101" spans="4:5" x14ac:dyDescent="0.35">
      <c r="D101" s="6"/>
      <c r="E101" s="28"/>
    </row>
    <row r="102" spans="4:5" x14ac:dyDescent="0.35">
      <c r="D102" s="6"/>
      <c r="E102" s="28"/>
    </row>
    <row r="103" spans="4:5" x14ac:dyDescent="0.35">
      <c r="D103" s="6"/>
      <c r="E103" s="28"/>
    </row>
  </sheetData>
  <hyperlinks>
    <hyperlink ref="B10" location="'Ward 1'!A1" tooltip="Ward 1" display="'Ward 1'!A1" xr:uid="{E9A10461-289D-4094-9950-CC0D549BF477}"/>
    <hyperlink ref="B11" location="'Ward 2'!A1" tooltip="Ward 2" display="'Ward 2'!A1" xr:uid="{FD551B37-0341-4718-B6E0-E5F16CB69836}"/>
    <hyperlink ref="B12" location="'Ward 3'!A1" tooltip="Ward 3" display="'Ward 3'!A1" xr:uid="{50CC8CE0-8130-4920-8B85-78ADBEA3D012}"/>
    <hyperlink ref="B13" location="'Ward 4'!A1" tooltip="Ward 4" display="'Ward 4'!A1" xr:uid="{D224AB7E-9ABF-4198-9FD6-62821F9D0B0E}"/>
    <hyperlink ref="B14" location="'Ward 5'!A1" tooltip="Ward 5" display="'Ward 5'!A1" xr:uid="{493A8CE0-D2D1-461C-9091-0C9602F52850}"/>
    <hyperlink ref="B15" location="'Ward 6'!A1" tooltip="Ward 6" display="'Ward 6'!A1" xr:uid="{3A409C5B-BAAF-47FB-8736-F691699DD3CC}"/>
    <hyperlink ref="B16" location="'Ward 7'!A1" tooltip="Ward 7" display="'Ward 7'!A1" xr:uid="{08A38736-A209-4110-9A05-A3536CCC97C1}"/>
    <hyperlink ref="B18" location="'Ward 9'!A1" tooltip="Ward 9" display="'Ward 9'!A1" xr:uid="{7EAA0886-DEFF-4D2F-8341-097582BF1B88}"/>
    <hyperlink ref="B19" location="'Ward 10'!A1" tooltip="Ward 10" display="'Ward 10'!A1" xr:uid="{FABCE45A-96EA-40E2-B491-6B98DD1D31DE}"/>
    <hyperlink ref="B20" location="'Ward 11'!A1" tooltip="Ward 11" display="'Ward 11'!A1" xr:uid="{886A2795-C41F-4FDA-9751-CC087C19ADB7}"/>
    <hyperlink ref="B21" location="'Ward 12'!A1" tooltip="Ward 12" display="'Ward 12'!A1" xr:uid="{45CA870F-192A-4E69-8EEA-156D2B979DDD}"/>
    <hyperlink ref="B22" location="'Ward 13'!A1" tooltip="Ward 13" display="'Ward 13'!A1" xr:uid="{00035708-D66B-45BB-A87C-280C8255E851}"/>
    <hyperlink ref="B23" location="'Ward 14'!A1" tooltip="Ward 14" display="'Ward 14'!A1" xr:uid="{5450B77E-1230-4F94-B83D-93E4B5A66BB6}"/>
    <hyperlink ref="B24" location="'Ward 15'!A1" tooltip="Ward 15" display="'Ward 15'!A1" xr:uid="{D0CC6AC5-672D-4DD3-AFF1-EACF84DC76B4}"/>
    <hyperlink ref="B25" location="'Ward 16'!A1" tooltip="Ward 16" display="'Ward 16'!A1" xr:uid="{72306CC6-EC9A-43F6-B6E3-4163A39A5BA8}"/>
    <hyperlink ref="B26" location="'Ward 17'!A1" tooltip="Ward 17" display="'Ward 17'!A1" xr:uid="{55905B71-F7EF-4B02-9D69-27314B6A75BC}"/>
    <hyperlink ref="B27" location="'Ward 18'!A1" tooltip="Ward 18" display="'Ward 18'!A1" xr:uid="{B37C1ABE-4EFF-45B1-94DF-2856E6303F5E}"/>
    <hyperlink ref="B28" location="'Ward 19'!A1" tooltip="Ward 19" display="'Ward 19'!A1" xr:uid="{82819230-C02D-4473-859D-22BC404AA671}"/>
    <hyperlink ref="B29" location="'Ward 20'!A1" tooltip="Ward 20" display="'Ward 20'!A1" xr:uid="{57FA95E6-E76F-4340-B8AB-1F8D98934B66}"/>
    <hyperlink ref="B30" location="'Ward 21'!A1" tooltip="Ward 21" display="'Ward 21'!A1" xr:uid="{A4A4FFD8-0147-4072-BBC5-B59A9086F4A2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F1966-51EB-4550-A666-489B889F0A83}">
  <sheetPr>
    <tabColor theme="9" tint="0.39997558519241921"/>
  </sheetPr>
  <dimension ref="A1:M66"/>
  <sheetViews>
    <sheetView zoomScale="90" zoomScaleNormal="90" workbookViewId="0">
      <selection activeCell="C34" sqref="C3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217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14400-D5</f>
        <v>0</v>
      </c>
      <c r="G2" s="10"/>
      <c r="H2" s="79"/>
      <c r="I2" s="80"/>
      <c r="J2" s="79"/>
    </row>
    <row r="3" spans="1:12" ht="15" thickTop="1" x14ac:dyDescent="0.35">
      <c r="A3" s="47" t="s">
        <v>18</v>
      </c>
      <c r="B3" s="11" t="s">
        <v>46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14400</v>
      </c>
      <c r="E5" s="63"/>
      <c r="F5" s="62">
        <f>SUM(F8:F51)</f>
        <v>15711.239999999998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53" t="s">
        <v>266</v>
      </c>
      <c r="B8" s="147" t="s">
        <v>267</v>
      </c>
      <c r="C8" s="179">
        <v>700</v>
      </c>
      <c r="D8" s="74">
        <v>700</v>
      </c>
      <c r="E8" s="21"/>
      <c r="F8" s="179" t="s">
        <v>65</v>
      </c>
      <c r="G8" s="205" t="s">
        <v>565</v>
      </c>
      <c r="H8" s="84"/>
      <c r="I8" s="85"/>
      <c r="J8" s="86"/>
    </row>
    <row r="9" spans="1:12" s="56" customFormat="1" ht="15.5" x14ac:dyDescent="0.35">
      <c r="A9" s="70" t="s">
        <v>268</v>
      </c>
      <c r="B9" s="147" t="s">
        <v>269</v>
      </c>
      <c r="C9" s="179">
        <v>773</v>
      </c>
      <c r="D9" s="74">
        <v>773</v>
      </c>
      <c r="E9" s="207"/>
      <c r="F9" s="179" t="s">
        <v>65</v>
      </c>
      <c r="G9" s="196" t="s">
        <v>565</v>
      </c>
      <c r="H9" s="84"/>
      <c r="I9" s="90"/>
      <c r="J9" s="91"/>
    </row>
    <row r="10" spans="1:12" s="56" customFormat="1" ht="15.5" x14ac:dyDescent="0.35">
      <c r="A10" s="70" t="s">
        <v>270</v>
      </c>
      <c r="B10" s="109" t="s">
        <v>271</v>
      </c>
      <c r="C10" s="179">
        <v>1123</v>
      </c>
      <c r="D10" s="74">
        <v>823</v>
      </c>
      <c r="E10" s="74"/>
      <c r="F10" s="97">
        <f t="shared" ref="F10:F31" si="0">C10-D10</f>
        <v>300</v>
      </c>
      <c r="G10" s="196" t="s">
        <v>565</v>
      </c>
      <c r="H10" s="84"/>
      <c r="I10" s="92"/>
      <c r="J10" s="86"/>
    </row>
    <row r="11" spans="1:12" s="56" customFormat="1" ht="15.5" x14ac:dyDescent="0.35">
      <c r="A11" s="53" t="s">
        <v>272</v>
      </c>
      <c r="B11" s="77" t="s">
        <v>273</v>
      </c>
      <c r="C11" s="71">
        <v>990</v>
      </c>
      <c r="D11" s="21">
        <v>400</v>
      </c>
      <c r="E11" s="21"/>
      <c r="F11" s="97">
        <f t="shared" si="0"/>
        <v>590</v>
      </c>
      <c r="G11" s="75" t="s">
        <v>547</v>
      </c>
      <c r="H11" s="84"/>
      <c r="I11" s="92"/>
      <c r="J11" s="86"/>
    </row>
    <row r="12" spans="1:12" s="56" customFormat="1" ht="15.5" x14ac:dyDescent="0.35">
      <c r="A12" s="53" t="s">
        <v>274</v>
      </c>
      <c r="B12" s="208" t="s">
        <v>275</v>
      </c>
      <c r="C12" s="71">
        <v>500</v>
      </c>
      <c r="D12" s="21">
        <v>300</v>
      </c>
      <c r="E12" s="21"/>
      <c r="F12" s="97">
        <f t="shared" si="0"/>
        <v>200</v>
      </c>
      <c r="G12" s="196" t="s">
        <v>547</v>
      </c>
      <c r="H12" s="84"/>
      <c r="I12" s="84"/>
      <c r="J12" s="85"/>
    </row>
    <row r="13" spans="1:12" s="56" customFormat="1" ht="15.5" x14ac:dyDescent="0.35">
      <c r="A13" s="53" t="s">
        <v>276</v>
      </c>
      <c r="B13" s="25" t="s">
        <v>277</v>
      </c>
      <c r="C13" s="71">
        <v>580</v>
      </c>
      <c r="D13" s="21">
        <v>580</v>
      </c>
      <c r="E13" s="74"/>
      <c r="F13" s="179" t="s">
        <v>65</v>
      </c>
      <c r="G13" s="75" t="s">
        <v>566</v>
      </c>
      <c r="H13" s="84"/>
      <c r="I13" s="84"/>
      <c r="J13" s="85"/>
    </row>
    <row r="14" spans="1:12" s="56" customFormat="1" ht="15.5" x14ac:dyDescent="0.35">
      <c r="A14" s="53" t="s">
        <v>278</v>
      </c>
      <c r="B14" s="77" t="s">
        <v>279</v>
      </c>
      <c r="C14" s="71">
        <v>1200</v>
      </c>
      <c r="D14" s="21">
        <v>950</v>
      </c>
      <c r="E14" s="21"/>
      <c r="F14" s="97">
        <f t="shared" si="0"/>
        <v>250</v>
      </c>
      <c r="G14" s="75" t="s">
        <v>556</v>
      </c>
      <c r="H14" s="24"/>
      <c r="I14" s="25"/>
      <c r="J14" s="24"/>
    </row>
    <row r="15" spans="1:12" s="56" customFormat="1" ht="15.5" x14ac:dyDescent="0.35">
      <c r="A15" s="53" t="s">
        <v>280</v>
      </c>
      <c r="B15" s="77" t="s">
        <v>281</v>
      </c>
      <c r="C15" s="71">
        <v>1489.96</v>
      </c>
      <c r="D15" s="74">
        <v>700</v>
      </c>
      <c r="E15" s="74"/>
      <c r="F15" s="97">
        <f t="shared" si="0"/>
        <v>789.96</v>
      </c>
      <c r="G15" s="75" t="s">
        <v>567</v>
      </c>
      <c r="H15" s="24"/>
      <c r="I15" s="24"/>
      <c r="J15" s="23"/>
    </row>
    <row r="16" spans="1:12" s="56" customFormat="1" ht="15.5" x14ac:dyDescent="0.35">
      <c r="A16" s="53" t="s">
        <v>282</v>
      </c>
      <c r="B16" s="77" t="s">
        <v>283</v>
      </c>
      <c r="C16" s="71">
        <v>1455</v>
      </c>
      <c r="D16" s="21">
        <v>582</v>
      </c>
      <c r="E16" s="21"/>
      <c r="F16" s="97">
        <f t="shared" si="0"/>
        <v>873</v>
      </c>
      <c r="G16" s="75" t="s">
        <v>473</v>
      </c>
      <c r="H16" s="24"/>
      <c r="I16" s="25"/>
      <c r="J16" s="24"/>
    </row>
    <row r="17" spans="1:10" s="56" customFormat="1" ht="15.5" x14ac:dyDescent="0.35">
      <c r="A17" s="53" t="s">
        <v>284</v>
      </c>
      <c r="B17" s="77" t="s">
        <v>285</v>
      </c>
      <c r="C17" s="71">
        <v>126</v>
      </c>
      <c r="D17" s="21">
        <v>126</v>
      </c>
      <c r="E17" s="21"/>
      <c r="F17" s="179" t="s">
        <v>65</v>
      </c>
      <c r="G17" s="75" t="s">
        <v>568</v>
      </c>
      <c r="H17" s="24"/>
      <c r="I17" s="25"/>
      <c r="J17" s="24"/>
    </row>
    <row r="18" spans="1:10" s="56" customFormat="1" ht="15.5" x14ac:dyDescent="0.35">
      <c r="A18" s="53" t="s">
        <v>286</v>
      </c>
      <c r="B18" s="109" t="s">
        <v>287</v>
      </c>
      <c r="C18" s="95">
        <v>1000</v>
      </c>
      <c r="D18" s="181">
        <v>1000</v>
      </c>
      <c r="E18" s="170"/>
      <c r="F18" s="179" t="s">
        <v>65</v>
      </c>
      <c r="G18" s="180" t="s">
        <v>569</v>
      </c>
      <c r="H18" s="24"/>
      <c r="I18" s="25"/>
      <c r="J18" s="24"/>
    </row>
    <row r="19" spans="1:10" s="56" customFormat="1" ht="15.5" x14ac:dyDescent="0.35">
      <c r="A19" s="53" t="s">
        <v>288</v>
      </c>
      <c r="B19" s="147" t="s">
        <v>289</v>
      </c>
      <c r="C19" s="71">
        <v>1920</v>
      </c>
      <c r="D19" s="21">
        <v>920</v>
      </c>
      <c r="E19" s="21"/>
      <c r="F19" s="97">
        <f t="shared" si="0"/>
        <v>1000</v>
      </c>
      <c r="G19" s="75" t="s">
        <v>123</v>
      </c>
      <c r="H19" s="24"/>
      <c r="I19" s="25"/>
      <c r="J19" s="24"/>
    </row>
    <row r="20" spans="1:10" s="56" customFormat="1" ht="15.5" x14ac:dyDescent="0.35">
      <c r="A20" s="206"/>
      <c r="B20" s="1" t="s">
        <v>290</v>
      </c>
      <c r="C20" s="21">
        <v>264.25</v>
      </c>
      <c r="D20" s="21">
        <v>264.25</v>
      </c>
      <c r="E20" s="74"/>
      <c r="F20" s="179" t="s">
        <v>65</v>
      </c>
      <c r="G20" s="75" t="s">
        <v>550</v>
      </c>
      <c r="H20" s="24"/>
      <c r="I20" s="25"/>
      <c r="J20" s="24"/>
    </row>
    <row r="21" spans="1:10" s="56" customFormat="1" ht="15.5" x14ac:dyDescent="0.35">
      <c r="A21" s="25" t="s">
        <v>291</v>
      </c>
      <c r="B21" s="197" t="s">
        <v>250</v>
      </c>
      <c r="C21" s="74">
        <v>7320</v>
      </c>
      <c r="D21" s="74">
        <v>300</v>
      </c>
      <c r="E21" s="74"/>
      <c r="F21" s="209">
        <v>6500</v>
      </c>
      <c r="G21" s="196" t="s">
        <v>560</v>
      </c>
      <c r="H21" s="24"/>
      <c r="I21" s="25"/>
      <c r="J21" s="24"/>
    </row>
    <row r="22" spans="1:10" s="56" customFormat="1" ht="15.5" x14ac:dyDescent="0.35">
      <c r="A22" s="53" t="s">
        <v>292</v>
      </c>
      <c r="B22" s="147" t="s">
        <v>293</v>
      </c>
      <c r="C22" s="71">
        <v>1320</v>
      </c>
      <c r="D22" s="21">
        <v>999</v>
      </c>
      <c r="E22" s="21"/>
      <c r="F22" s="97">
        <f t="shared" si="0"/>
        <v>321</v>
      </c>
      <c r="G22" s="75" t="s">
        <v>570</v>
      </c>
      <c r="H22" s="24"/>
      <c r="I22" s="25"/>
      <c r="J22" s="24"/>
    </row>
    <row r="23" spans="1:10" s="56" customFormat="1" ht="15.5" x14ac:dyDescent="0.35">
      <c r="A23" s="53" t="s">
        <v>294</v>
      </c>
      <c r="B23" s="147" t="s">
        <v>295</v>
      </c>
      <c r="C23" s="71">
        <v>1320</v>
      </c>
      <c r="D23" s="21">
        <v>999</v>
      </c>
      <c r="E23" s="21"/>
      <c r="F23" s="97">
        <f t="shared" si="0"/>
        <v>321</v>
      </c>
      <c r="G23" s="75" t="s">
        <v>570</v>
      </c>
      <c r="H23" s="24"/>
      <c r="I23" s="25"/>
      <c r="J23" s="24"/>
    </row>
    <row r="24" spans="1:10" s="56" customFormat="1" ht="15.5" x14ac:dyDescent="0.35">
      <c r="A24" s="53" t="s">
        <v>296</v>
      </c>
      <c r="B24" s="147" t="s">
        <v>297</v>
      </c>
      <c r="C24" s="71">
        <v>1800</v>
      </c>
      <c r="D24" s="21">
        <v>800</v>
      </c>
      <c r="E24" s="21"/>
      <c r="F24" s="97">
        <f t="shared" si="0"/>
        <v>1000</v>
      </c>
      <c r="G24" s="75" t="s">
        <v>69</v>
      </c>
      <c r="H24" s="24"/>
      <c r="I24" s="25"/>
      <c r="J24" s="24"/>
    </row>
    <row r="25" spans="1:10" s="56" customFormat="1" ht="15.5" x14ac:dyDescent="0.35">
      <c r="A25" s="53" t="s">
        <v>298</v>
      </c>
      <c r="B25" s="147" t="s">
        <v>299</v>
      </c>
      <c r="C25" s="71">
        <v>1000</v>
      </c>
      <c r="D25" s="21">
        <v>500</v>
      </c>
      <c r="E25" s="21"/>
      <c r="F25" s="97">
        <f t="shared" si="0"/>
        <v>500</v>
      </c>
      <c r="G25" s="75" t="s">
        <v>571</v>
      </c>
      <c r="H25" s="24"/>
      <c r="I25" s="25"/>
      <c r="J25" s="24"/>
    </row>
    <row r="26" spans="1:10" s="56" customFormat="1" ht="15.5" x14ac:dyDescent="0.35">
      <c r="A26" s="25" t="s">
        <v>300</v>
      </c>
      <c r="B26" s="1" t="s">
        <v>301</v>
      </c>
      <c r="C26" s="21">
        <v>227.74</v>
      </c>
      <c r="D26" s="21">
        <v>227.74</v>
      </c>
      <c r="E26" s="74"/>
      <c r="F26" s="71" t="s">
        <v>65</v>
      </c>
      <c r="G26" s="75" t="s">
        <v>70</v>
      </c>
      <c r="H26" s="24"/>
      <c r="I26" s="25"/>
      <c r="J26" s="24"/>
    </row>
    <row r="27" spans="1:10" s="56" customFormat="1" ht="15.5" x14ac:dyDescent="0.35">
      <c r="A27" s="25" t="s">
        <v>302</v>
      </c>
      <c r="B27" s="1" t="s">
        <v>303</v>
      </c>
      <c r="C27" s="21">
        <v>995.96</v>
      </c>
      <c r="D27" s="21">
        <v>500</v>
      </c>
      <c r="E27" s="74"/>
      <c r="F27" s="97">
        <f t="shared" si="0"/>
        <v>495.96000000000004</v>
      </c>
      <c r="G27" s="75" t="s">
        <v>572</v>
      </c>
      <c r="H27" s="24"/>
      <c r="I27" s="25"/>
      <c r="J27" s="24"/>
    </row>
    <row r="28" spans="1:10" s="56" customFormat="1" ht="15.5" x14ac:dyDescent="0.35">
      <c r="A28" s="53" t="s">
        <v>304</v>
      </c>
      <c r="B28" s="147" t="s">
        <v>305</v>
      </c>
      <c r="C28" s="21">
        <v>400</v>
      </c>
      <c r="D28" s="21">
        <v>400</v>
      </c>
      <c r="E28" s="21"/>
      <c r="F28" s="179" t="s">
        <v>65</v>
      </c>
      <c r="G28" s="75" t="s">
        <v>572</v>
      </c>
      <c r="H28" s="24"/>
      <c r="I28" s="25"/>
      <c r="J28" s="24"/>
    </row>
    <row r="29" spans="1:10" s="56" customFormat="1" ht="15.5" x14ac:dyDescent="0.35">
      <c r="A29" s="25" t="s">
        <v>306</v>
      </c>
      <c r="B29" s="1" t="s">
        <v>307</v>
      </c>
      <c r="C29" s="21">
        <v>3240</v>
      </c>
      <c r="D29" s="21">
        <v>1000</v>
      </c>
      <c r="E29" s="74"/>
      <c r="F29" s="97">
        <f t="shared" si="0"/>
        <v>2240</v>
      </c>
      <c r="G29" s="75" t="s">
        <v>572</v>
      </c>
      <c r="H29" s="24"/>
      <c r="I29" s="25"/>
      <c r="J29" s="24"/>
    </row>
    <row r="30" spans="1:10" s="56" customFormat="1" ht="15.5" x14ac:dyDescent="0.35">
      <c r="A30" s="25" t="s">
        <v>308</v>
      </c>
      <c r="B30" s="109" t="s">
        <v>264</v>
      </c>
      <c r="C30" s="21">
        <v>508</v>
      </c>
      <c r="D30" s="21">
        <v>229</v>
      </c>
      <c r="E30" s="74"/>
      <c r="F30" s="97">
        <f t="shared" si="0"/>
        <v>279</v>
      </c>
      <c r="G30" s="75" t="s">
        <v>572</v>
      </c>
      <c r="H30" s="24"/>
      <c r="I30" s="25"/>
      <c r="J30" s="24"/>
    </row>
    <row r="31" spans="1:10" s="56" customFormat="1" ht="15.5" x14ac:dyDescent="0.35">
      <c r="A31" s="25" t="s">
        <v>309</v>
      </c>
      <c r="B31" s="1" t="s">
        <v>310</v>
      </c>
      <c r="C31" s="21">
        <v>378.33</v>
      </c>
      <c r="D31" s="21">
        <v>327.01</v>
      </c>
      <c r="E31" s="74"/>
      <c r="F31" s="22">
        <f t="shared" si="0"/>
        <v>51.319999999999993</v>
      </c>
      <c r="G31" s="75" t="s">
        <v>189</v>
      </c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4B5CE-4A6C-4A75-9690-5D1322BF8B25}">
  <sheetPr>
    <tabColor theme="9" tint="0.39997558519241921"/>
  </sheetPr>
  <dimension ref="A1:M66"/>
  <sheetViews>
    <sheetView zoomScale="90" zoomScaleNormal="90" workbookViewId="0">
      <selection activeCell="C20" sqref="C20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217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14400-D5</f>
        <v>0</v>
      </c>
      <c r="G2" s="10"/>
      <c r="H2" s="79"/>
      <c r="I2" s="80"/>
      <c r="J2" s="79"/>
    </row>
    <row r="3" spans="1:12" ht="15" thickTop="1" x14ac:dyDescent="0.35">
      <c r="A3" s="47" t="s">
        <v>19</v>
      </c>
      <c r="B3" s="11" t="s">
        <v>35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14400</v>
      </c>
      <c r="E5" s="63"/>
      <c r="F5" s="62">
        <f>SUM(F8:F51)</f>
        <v>39550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53" t="s">
        <v>311</v>
      </c>
      <c r="B8" s="77" t="s">
        <v>312</v>
      </c>
      <c r="C8" s="71">
        <v>22100</v>
      </c>
      <c r="D8" s="21">
        <v>1000</v>
      </c>
      <c r="E8" s="21"/>
      <c r="F8" s="73" t="s">
        <v>65</v>
      </c>
      <c r="G8" s="23" t="s">
        <v>573</v>
      </c>
      <c r="H8" s="84"/>
      <c r="I8" s="85"/>
      <c r="J8" s="86"/>
    </row>
    <row r="9" spans="1:12" s="56" customFormat="1" ht="15.5" x14ac:dyDescent="0.35">
      <c r="A9" s="53" t="s">
        <v>313</v>
      </c>
      <c r="B9" s="1" t="s">
        <v>314</v>
      </c>
      <c r="C9" s="71">
        <v>1500</v>
      </c>
      <c r="D9" s="21">
        <v>750</v>
      </c>
      <c r="E9" s="21"/>
      <c r="F9" s="22">
        <v>750</v>
      </c>
      <c r="G9" s="187" t="s">
        <v>574</v>
      </c>
      <c r="H9" s="84"/>
      <c r="I9" s="90"/>
      <c r="J9" s="91"/>
    </row>
    <row r="10" spans="1:12" s="56" customFormat="1" ht="15.5" x14ac:dyDescent="0.35">
      <c r="A10" s="53" t="s">
        <v>315</v>
      </c>
      <c r="B10" s="25" t="s">
        <v>316</v>
      </c>
      <c r="C10" s="71">
        <v>507</v>
      </c>
      <c r="D10" s="74">
        <v>507</v>
      </c>
      <c r="E10" s="74"/>
      <c r="F10" s="71" t="s">
        <v>65</v>
      </c>
      <c r="G10" s="23" t="s">
        <v>575</v>
      </c>
      <c r="H10" s="24"/>
      <c r="I10" s="66"/>
      <c r="J10" s="67"/>
    </row>
    <row r="11" spans="1:12" s="56" customFormat="1" ht="15.5" x14ac:dyDescent="0.35">
      <c r="A11" s="53" t="s">
        <v>317</v>
      </c>
      <c r="B11" s="109" t="s">
        <v>287</v>
      </c>
      <c r="C11" s="169" t="s">
        <v>65</v>
      </c>
      <c r="D11" s="167">
        <v>1100</v>
      </c>
      <c r="E11" s="97"/>
      <c r="F11" s="169" t="s">
        <v>65</v>
      </c>
      <c r="G11" s="210" t="s">
        <v>318</v>
      </c>
      <c r="H11" s="24"/>
      <c r="I11" s="66"/>
      <c r="J11" s="67"/>
    </row>
    <row r="12" spans="1:12" s="56" customFormat="1" ht="15.5" x14ac:dyDescent="0.35">
      <c r="A12" s="53" t="s">
        <v>319</v>
      </c>
      <c r="B12" s="25" t="s">
        <v>320</v>
      </c>
      <c r="C12" s="71">
        <v>3000</v>
      </c>
      <c r="D12" s="21">
        <v>999</v>
      </c>
      <c r="E12" s="21"/>
      <c r="F12" s="71" t="s">
        <v>65</v>
      </c>
      <c r="G12" s="23" t="s">
        <v>576</v>
      </c>
      <c r="H12" s="24"/>
      <c r="I12" s="24"/>
      <c r="J12" s="23"/>
    </row>
    <row r="13" spans="1:12" s="56" customFormat="1" ht="15.5" x14ac:dyDescent="0.35">
      <c r="A13" s="53" t="s">
        <v>321</v>
      </c>
      <c r="B13" s="25" t="s">
        <v>322</v>
      </c>
      <c r="C13" s="71">
        <v>40000</v>
      </c>
      <c r="D13" s="21">
        <v>500</v>
      </c>
      <c r="E13" s="21"/>
      <c r="F13" s="22">
        <v>21600</v>
      </c>
      <c r="G13" s="23" t="s">
        <v>577</v>
      </c>
      <c r="H13" s="24"/>
      <c r="I13" s="24"/>
      <c r="J13" s="23"/>
    </row>
    <row r="14" spans="1:12" s="56" customFormat="1" ht="15.5" x14ac:dyDescent="0.35">
      <c r="A14" s="53" t="s">
        <v>323</v>
      </c>
      <c r="B14" s="25" t="s">
        <v>324</v>
      </c>
      <c r="C14" s="73">
        <v>2000</v>
      </c>
      <c r="D14" s="151">
        <v>2000</v>
      </c>
      <c r="E14" s="22"/>
      <c r="F14" s="73" t="s">
        <v>65</v>
      </c>
      <c r="G14" s="23" t="s">
        <v>578</v>
      </c>
      <c r="H14" s="24"/>
      <c r="I14" s="25"/>
      <c r="J14" s="24"/>
    </row>
    <row r="15" spans="1:12" s="56" customFormat="1" ht="15.5" x14ac:dyDescent="0.35">
      <c r="A15" s="25" t="s">
        <v>325</v>
      </c>
      <c r="B15" s="77" t="s">
        <v>326</v>
      </c>
      <c r="C15" s="21">
        <v>5000</v>
      </c>
      <c r="D15" s="22">
        <v>3000</v>
      </c>
      <c r="E15" s="22"/>
      <c r="F15" s="22">
        <v>500</v>
      </c>
      <c r="G15" s="23" t="s">
        <v>560</v>
      </c>
      <c r="H15" s="24"/>
      <c r="I15" s="24"/>
      <c r="J15" s="23"/>
    </row>
    <row r="16" spans="1:12" s="56" customFormat="1" ht="15.5" x14ac:dyDescent="0.35">
      <c r="A16" s="25" t="s">
        <v>327</v>
      </c>
      <c r="B16" s="1" t="s">
        <v>328</v>
      </c>
      <c r="C16" s="71" t="s">
        <v>65</v>
      </c>
      <c r="D16" s="21">
        <v>132</v>
      </c>
      <c r="E16" s="74"/>
      <c r="F16" s="71" t="s">
        <v>65</v>
      </c>
      <c r="G16" s="23"/>
      <c r="H16" s="24"/>
      <c r="I16" s="25"/>
      <c r="J16" s="24"/>
    </row>
    <row r="17" spans="1:10" s="56" customFormat="1" ht="15.5" x14ac:dyDescent="0.35">
      <c r="A17" s="53" t="s">
        <v>329</v>
      </c>
      <c r="B17" s="115" t="s">
        <v>330</v>
      </c>
      <c r="C17" s="21">
        <v>12500</v>
      </c>
      <c r="D17" s="21">
        <v>1000</v>
      </c>
      <c r="E17" s="21"/>
      <c r="F17" s="22">
        <v>11500</v>
      </c>
      <c r="G17" s="23" t="s">
        <v>579</v>
      </c>
      <c r="H17" s="24"/>
      <c r="I17" s="25"/>
      <c r="J17" s="24"/>
    </row>
    <row r="18" spans="1:10" s="56" customFormat="1" ht="15.5" x14ac:dyDescent="0.35">
      <c r="A18" s="25" t="s">
        <v>331</v>
      </c>
      <c r="B18" s="99" t="s">
        <v>332</v>
      </c>
      <c r="C18" s="22">
        <v>1110</v>
      </c>
      <c r="D18" s="21">
        <v>910</v>
      </c>
      <c r="E18" s="21"/>
      <c r="F18" s="22">
        <v>200</v>
      </c>
      <c r="G18" s="23" t="s">
        <v>580</v>
      </c>
      <c r="H18" s="24"/>
      <c r="I18" s="25"/>
      <c r="J18" s="24"/>
    </row>
    <row r="19" spans="1:10" s="56" customFormat="1" ht="25" x14ac:dyDescent="0.35">
      <c r="A19" s="268" t="s">
        <v>333</v>
      </c>
      <c r="B19" s="269" t="s">
        <v>334</v>
      </c>
      <c r="C19" s="270">
        <v>1093</v>
      </c>
      <c r="D19" s="270">
        <v>608</v>
      </c>
      <c r="E19" s="270"/>
      <c r="F19" s="275" t="s">
        <v>65</v>
      </c>
      <c r="G19" s="91" t="s">
        <v>580</v>
      </c>
      <c r="H19" s="24"/>
      <c r="I19" s="25"/>
      <c r="J19" s="24"/>
    </row>
    <row r="20" spans="1:10" s="56" customFormat="1" ht="15.5" x14ac:dyDescent="0.35">
      <c r="A20" s="271" t="s">
        <v>335</v>
      </c>
      <c r="B20" s="272" t="s">
        <v>336</v>
      </c>
      <c r="C20" s="276" t="s">
        <v>65</v>
      </c>
      <c r="D20" s="266">
        <v>1894</v>
      </c>
      <c r="E20" s="266"/>
      <c r="F20" s="267">
        <v>5000</v>
      </c>
      <c r="G20" s="273" t="s">
        <v>563</v>
      </c>
      <c r="H20" s="24"/>
      <c r="I20" s="25"/>
      <c r="J20" s="24"/>
    </row>
    <row r="21" spans="1:10" s="56" customFormat="1" ht="15.5" x14ac:dyDescent="0.35">
      <c r="A21" s="144"/>
      <c r="B21" s="274"/>
      <c r="C21" s="241"/>
      <c r="D21" s="241"/>
      <c r="E21" s="241"/>
      <c r="F21" s="239"/>
      <c r="G21" s="159"/>
      <c r="H21" s="24"/>
      <c r="I21" s="25"/>
      <c r="J21" s="24"/>
    </row>
    <row r="22" spans="1:10" s="56" customFormat="1" ht="15.5" x14ac:dyDescent="0.35">
      <c r="A22" s="25"/>
      <c r="B22" s="99"/>
      <c r="C22" s="21"/>
      <c r="D22" s="21"/>
      <c r="E22" s="21"/>
      <c r="F22" s="101"/>
      <c r="G22" s="75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11BA-A60C-4864-A06A-CB251BD195F4}">
  <sheetPr>
    <tabColor theme="9" tint="0.39997558519241921"/>
  </sheetPr>
  <dimension ref="A1:M66"/>
  <sheetViews>
    <sheetView zoomScale="90" zoomScaleNormal="90" workbookViewId="0">
      <selection activeCell="B21" sqref="B21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6.1796875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217</v>
      </c>
      <c r="B1" s="54"/>
      <c r="C1" t="s">
        <v>362</v>
      </c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15100-D5</f>
        <v>0</v>
      </c>
      <c r="G2" s="10"/>
      <c r="H2" s="79"/>
      <c r="I2" s="80"/>
      <c r="J2" s="79"/>
    </row>
    <row r="3" spans="1:12" ht="15" thickTop="1" x14ac:dyDescent="0.35">
      <c r="A3" s="47" t="s">
        <v>20</v>
      </c>
      <c r="B3" s="11" t="s">
        <v>47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15100</v>
      </c>
      <c r="E5" s="63"/>
      <c r="F5" s="62">
        <f>SUM(F8:F51)</f>
        <v>39156.160000000003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53" t="s">
        <v>337</v>
      </c>
      <c r="B8" s="25" t="s">
        <v>338</v>
      </c>
      <c r="C8" s="150">
        <v>2010</v>
      </c>
      <c r="D8" s="211">
        <v>1000</v>
      </c>
      <c r="E8" s="21"/>
      <c r="F8" s="72" t="s">
        <v>65</v>
      </c>
      <c r="G8" s="23" t="s">
        <v>581</v>
      </c>
      <c r="H8" s="84"/>
      <c r="I8" s="85"/>
      <c r="J8" s="86"/>
    </row>
    <row r="9" spans="1:12" s="56" customFormat="1" ht="15.5" x14ac:dyDescent="0.35">
      <c r="A9" s="53" t="s">
        <v>339</v>
      </c>
      <c r="B9" s="147" t="s">
        <v>340</v>
      </c>
      <c r="C9" s="102">
        <v>400</v>
      </c>
      <c r="D9" s="21">
        <v>400</v>
      </c>
      <c r="E9" s="97"/>
      <c r="F9" s="72" t="s">
        <v>65</v>
      </c>
      <c r="G9" s="23" t="s">
        <v>581</v>
      </c>
      <c r="H9" s="84"/>
      <c r="I9" s="90"/>
      <c r="J9" s="91"/>
    </row>
    <row r="10" spans="1:12" s="56" customFormat="1" ht="15.5" x14ac:dyDescent="0.35">
      <c r="A10" s="53" t="s">
        <v>341</v>
      </c>
      <c r="B10" s="25" t="s">
        <v>342</v>
      </c>
      <c r="C10" s="102">
        <v>21864</v>
      </c>
      <c r="D10" s="21">
        <v>2000</v>
      </c>
      <c r="E10" s="21"/>
      <c r="F10" s="22">
        <v>18364</v>
      </c>
      <c r="G10" s="23" t="s">
        <v>582</v>
      </c>
      <c r="H10" s="84"/>
      <c r="I10" s="92"/>
      <c r="J10" s="86"/>
    </row>
    <row r="11" spans="1:12" s="56" customFormat="1" ht="15.5" x14ac:dyDescent="0.35">
      <c r="A11" s="53" t="s">
        <v>343</v>
      </c>
      <c r="B11" s="25" t="s">
        <v>344</v>
      </c>
      <c r="C11" s="212">
        <v>2400</v>
      </c>
      <c r="D11" s="213">
        <v>100</v>
      </c>
      <c r="E11" s="168"/>
      <c r="F11" s="167">
        <v>100</v>
      </c>
      <c r="G11" s="23" t="s">
        <v>411</v>
      </c>
      <c r="H11" s="24"/>
      <c r="I11" s="66"/>
      <c r="J11" s="67"/>
    </row>
    <row r="12" spans="1:12" s="56" customFormat="1" ht="15.5" x14ac:dyDescent="0.35">
      <c r="A12" s="53" t="s">
        <v>345</v>
      </c>
      <c r="B12" s="147" t="s">
        <v>346</v>
      </c>
      <c r="C12" s="214">
        <v>5895</v>
      </c>
      <c r="D12" s="74">
        <v>2463</v>
      </c>
      <c r="E12" s="74"/>
      <c r="F12" s="151">
        <v>2950</v>
      </c>
      <c r="G12" s="23" t="s">
        <v>583</v>
      </c>
      <c r="H12" s="24"/>
      <c r="I12" s="24"/>
      <c r="J12" s="23"/>
    </row>
    <row r="13" spans="1:12" s="56" customFormat="1" ht="15.5" x14ac:dyDescent="0.35">
      <c r="A13" s="53" t="s">
        <v>347</v>
      </c>
      <c r="B13" s="77" t="s">
        <v>348</v>
      </c>
      <c r="C13" s="71">
        <v>3317</v>
      </c>
      <c r="D13" s="21">
        <v>2000</v>
      </c>
      <c r="E13" s="98"/>
      <c r="F13" s="22">
        <v>817</v>
      </c>
      <c r="G13" s="23" t="s">
        <v>584</v>
      </c>
      <c r="H13" s="24"/>
      <c r="I13" s="24"/>
      <c r="J13" s="23"/>
    </row>
    <row r="14" spans="1:12" s="56" customFormat="1" ht="15.5" x14ac:dyDescent="0.35">
      <c r="A14" s="53" t="s">
        <v>349</v>
      </c>
      <c r="B14" s="25" t="s">
        <v>287</v>
      </c>
      <c r="C14" s="169" t="s">
        <v>65</v>
      </c>
      <c r="D14" s="167">
        <v>1200</v>
      </c>
      <c r="E14" s="170"/>
      <c r="F14" s="169" t="s">
        <v>65</v>
      </c>
      <c r="G14" s="210" t="s">
        <v>318</v>
      </c>
      <c r="H14" s="24"/>
      <c r="I14" s="25"/>
      <c r="J14" s="24"/>
    </row>
    <row r="15" spans="1:12" s="56" customFormat="1" ht="15.5" x14ac:dyDescent="0.35">
      <c r="A15" s="182" t="s">
        <v>350</v>
      </c>
      <c r="B15" s="109" t="s">
        <v>351</v>
      </c>
      <c r="C15" s="97">
        <v>8850</v>
      </c>
      <c r="D15" s="97">
        <v>600</v>
      </c>
      <c r="E15" s="149"/>
      <c r="F15" s="97">
        <v>900</v>
      </c>
      <c r="G15" s="67" t="s">
        <v>585</v>
      </c>
      <c r="H15" s="24"/>
      <c r="I15" s="24"/>
      <c r="J15" s="23"/>
    </row>
    <row r="16" spans="1:12" s="56" customFormat="1" ht="15.5" x14ac:dyDescent="0.35">
      <c r="A16" s="53" t="s">
        <v>352</v>
      </c>
      <c r="B16" s="1" t="s">
        <v>353</v>
      </c>
      <c r="C16" s="171">
        <v>25920</v>
      </c>
      <c r="D16" s="167">
        <v>2100</v>
      </c>
      <c r="E16" s="170"/>
      <c r="F16" s="73" t="s">
        <v>65</v>
      </c>
      <c r="G16" s="210" t="s">
        <v>586</v>
      </c>
      <c r="H16" s="24"/>
      <c r="I16" s="25"/>
      <c r="J16" s="24"/>
    </row>
    <row r="17" spans="1:10" s="56" customFormat="1" ht="15.5" x14ac:dyDescent="0.35">
      <c r="A17" s="53" t="s">
        <v>354</v>
      </c>
      <c r="B17" s="1" t="s">
        <v>355</v>
      </c>
      <c r="C17" s="74">
        <v>2492</v>
      </c>
      <c r="D17" s="74">
        <v>1286</v>
      </c>
      <c r="E17" s="74"/>
      <c r="F17" s="22">
        <v>1286</v>
      </c>
      <c r="G17" s="23" t="s">
        <v>586</v>
      </c>
      <c r="H17" s="24"/>
      <c r="I17" s="25"/>
      <c r="J17" s="24"/>
    </row>
    <row r="18" spans="1:10" s="56" customFormat="1" ht="15.5" x14ac:dyDescent="0.35">
      <c r="A18" s="25" t="s">
        <v>327</v>
      </c>
      <c r="B18" s="20" t="s">
        <v>356</v>
      </c>
      <c r="C18" s="21">
        <v>480.16</v>
      </c>
      <c r="D18" s="21">
        <v>240.08</v>
      </c>
      <c r="E18" s="74"/>
      <c r="F18" s="22">
        <v>240.08</v>
      </c>
      <c r="G18" s="23"/>
      <c r="H18" s="24"/>
      <c r="I18" s="25"/>
      <c r="J18" s="24"/>
    </row>
    <row r="19" spans="1:10" s="56" customFormat="1" ht="15.5" x14ac:dyDescent="0.35">
      <c r="A19" s="68" t="s">
        <v>357</v>
      </c>
      <c r="B19" s="1" t="s">
        <v>250</v>
      </c>
      <c r="C19" s="21">
        <v>7320</v>
      </c>
      <c r="D19" s="21">
        <v>300</v>
      </c>
      <c r="E19" s="74"/>
      <c r="F19" s="209">
        <v>6500</v>
      </c>
      <c r="G19" s="23" t="s">
        <v>560</v>
      </c>
      <c r="H19" s="24"/>
      <c r="I19" s="25"/>
      <c r="J19" s="24"/>
    </row>
    <row r="20" spans="1:10" s="56" customFormat="1" ht="15.5" x14ac:dyDescent="0.35">
      <c r="A20" s="53" t="s">
        <v>358</v>
      </c>
      <c r="B20" s="20" t="s">
        <v>359</v>
      </c>
      <c r="C20" s="22">
        <v>6560</v>
      </c>
      <c r="D20" s="22">
        <v>900</v>
      </c>
      <c r="E20" s="74"/>
      <c r="F20" s="22">
        <v>5660</v>
      </c>
      <c r="G20" s="23" t="s">
        <v>151</v>
      </c>
      <c r="H20" s="24"/>
      <c r="I20" s="25"/>
      <c r="J20" s="24"/>
    </row>
    <row r="21" spans="1:10" s="56" customFormat="1" ht="15.5" x14ac:dyDescent="0.35">
      <c r="A21" s="53" t="s">
        <v>360</v>
      </c>
      <c r="B21" s="25" t="s">
        <v>361</v>
      </c>
      <c r="C21" s="21">
        <v>30570</v>
      </c>
      <c r="D21" s="21">
        <v>510.92</v>
      </c>
      <c r="E21" s="21"/>
      <c r="F21" s="22">
        <v>2339.08</v>
      </c>
      <c r="G21" s="23" t="s">
        <v>158</v>
      </c>
      <c r="H21" s="24"/>
      <c r="I21" s="25"/>
      <c r="J21" s="24"/>
    </row>
    <row r="22" spans="1:10" s="56" customFormat="1" ht="15.5" x14ac:dyDescent="0.35">
      <c r="A22" s="53"/>
      <c r="B22" s="1"/>
      <c r="C22" s="102"/>
      <c r="D22" s="102"/>
      <c r="E22" s="102"/>
      <c r="F22" s="102"/>
      <c r="G22" s="75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102"/>
      <c r="G23" s="75"/>
      <c r="H23" s="24"/>
      <c r="I23" s="25"/>
      <c r="J23" s="24"/>
    </row>
    <row r="24" spans="1:10" s="56" customFormat="1" ht="15.5" x14ac:dyDescent="0.35">
      <c r="A24" s="53"/>
      <c r="B24" s="1"/>
      <c r="C24" s="71"/>
      <c r="D24" s="21"/>
      <c r="E24" s="21"/>
      <c r="F24" s="71"/>
      <c r="G24" s="75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DB520-2112-4E80-B503-02F90F7A83D4}">
  <sheetPr>
    <tabColor theme="9" tint="0.39997558519241921"/>
  </sheetPr>
  <dimension ref="A1:M64"/>
  <sheetViews>
    <sheetView zoomScale="90" zoomScaleNormal="90" workbookViewId="0">
      <selection activeCell="A8" sqref="A8"/>
    </sheetView>
  </sheetViews>
  <sheetFormatPr defaultColWidth="9.1796875" defaultRowHeight="14.5" x14ac:dyDescent="0.35"/>
  <cols>
    <col min="1" max="1" width="10.6328125" style="26" customWidth="1"/>
    <col min="2" max="2" width="81.4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78</v>
      </c>
      <c r="B1" s="54"/>
      <c r="C1" s="2"/>
      <c r="D1" s="2"/>
      <c r="E1" s="2"/>
      <c r="F1" s="127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21</v>
      </c>
      <c r="B3" s="11" t="s">
        <v>32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SUM(D8:D49)</f>
        <v>14381</v>
      </c>
      <c r="E5" s="63"/>
      <c r="F5" s="62">
        <f>SUM(F8:F49)</f>
        <v>129586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53" t="s">
        <v>71</v>
      </c>
      <c r="B8" s="25" t="s">
        <v>58</v>
      </c>
      <c r="C8" s="71">
        <v>75369.3</v>
      </c>
      <c r="D8" s="22">
        <v>678</v>
      </c>
      <c r="E8" s="176"/>
      <c r="F8" s="73">
        <v>47250</v>
      </c>
      <c r="G8" s="75" t="s">
        <v>66</v>
      </c>
      <c r="H8" s="84"/>
      <c r="I8" s="85"/>
      <c r="J8" s="86"/>
    </row>
    <row r="9" spans="1:12" s="56" customFormat="1" ht="15.5" x14ac:dyDescent="0.35">
      <c r="A9" s="53" t="s">
        <v>72</v>
      </c>
      <c r="B9" s="25" t="s">
        <v>59</v>
      </c>
      <c r="C9" s="73">
        <v>958</v>
      </c>
      <c r="D9" s="167">
        <v>227</v>
      </c>
      <c r="E9" s="177"/>
      <c r="F9" s="73">
        <v>50</v>
      </c>
      <c r="G9" s="75" t="s">
        <v>67</v>
      </c>
      <c r="H9" s="84"/>
      <c r="I9" s="90"/>
      <c r="J9" s="91"/>
    </row>
    <row r="10" spans="1:12" s="56" customFormat="1" ht="15.5" x14ac:dyDescent="0.35">
      <c r="A10" s="53" t="s">
        <v>73</v>
      </c>
      <c r="B10" s="25" t="s">
        <v>60</v>
      </c>
      <c r="C10" s="167">
        <v>1500</v>
      </c>
      <c r="D10" s="167">
        <v>1500</v>
      </c>
      <c r="E10" s="177"/>
      <c r="F10" s="73">
        <v>650</v>
      </c>
      <c r="G10" s="75" t="s">
        <v>68</v>
      </c>
      <c r="H10" s="24"/>
      <c r="I10" s="66"/>
      <c r="J10" s="67"/>
    </row>
    <row r="11" spans="1:12" s="56" customFormat="1" ht="15.5" x14ac:dyDescent="0.35">
      <c r="A11" s="53" t="s">
        <v>74</v>
      </c>
      <c r="B11" s="147" t="s">
        <v>61</v>
      </c>
      <c r="C11" s="71">
        <v>4293.99</v>
      </c>
      <c r="D11" s="151">
        <v>3039</v>
      </c>
      <c r="E11" s="177"/>
      <c r="F11" s="73">
        <v>1200</v>
      </c>
      <c r="G11" s="75" t="s">
        <v>68</v>
      </c>
      <c r="H11" s="24"/>
      <c r="I11" s="24"/>
      <c r="J11" s="23"/>
    </row>
    <row r="12" spans="1:12" s="56" customFormat="1" ht="15.5" x14ac:dyDescent="0.35">
      <c r="A12" s="53" t="s">
        <v>75</v>
      </c>
      <c r="B12" s="25" t="s">
        <v>62</v>
      </c>
      <c r="C12" s="71">
        <v>108900</v>
      </c>
      <c r="D12" s="167">
        <v>5000</v>
      </c>
      <c r="E12" s="178"/>
      <c r="F12" s="73">
        <v>78900</v>
      </c>
      <c r="G12" s="75" t="s">
        <v>69</v>
      </c>
      <c r="H12" s="24"/>
      <c r="I12" s="25"/>
      <c r="J12" s="24"/>
    </row>
    <row r="13" spans="1:12" s="56" customFormat="1" ht="15.5" x14ac:dyDescent="0.35">
      <c r="A13" s="68" t="s">
        <v>76</v>
      </c>
      <c r="B13" s="25" t="s">
        <v>63</v>
      </c>
      <c r="C13" s="71">
        <v>5454</v>
      </c>
      <c r="D13" s="21">
        <v>2730</v>
      </c>
      <c r="E13" s="178"/>
      <c r="F13" s="71" t="s">
        <v>65</v>
      </c>
      <c r="G13" s="75" t="s">
        <v>70</v>
      </c>
      <c r="H13" s="24"/>
      <c r="I13" s="24"/>
      <c r="J13" s="23"/>
    </row>
    <row r="14" spans="1:12" s="56" customFormat="1" ht="15.5" x14ac:dyDescent="0.35">
      <c r="A14" s="68" t="s">
        <v>77</v>
      </c>
      <c r="B14" s="25" t="s">
        <v>64</v>
      </c>
      <c r="C14" s="71">
        <v>3836</v>
      </c>
      <c r="D14" s="74">
        <v>1207</v>
      </c>
      <c r="E14" s="177"/>
      <c r="F14" s="71">
        <v>1536</v>
      </c>
      <c r="G14" s="75" t="s">
        <v>69</v>
      </c>
      <c r="H14" s="24"/>
      <c r="I14" s="25"/>
      <c r="J14" s="24"/>
    </row>
    <row r="15" spans="1:12" s="56" customFormat="1" ht="15.5" x14ac:dyDescent="0.35">
      <c r="A15" s="68"/>
      <c r="B15" s="25"/>
      <c r="C15" s="71"/>
      <c r="D15" s="22"/>
      <c r="E15" s="177"/>
      <c r="F15" s="121"/>
      <c r="G15" s="135"/>
      <c r="H15" s="24"/>
      <c r="I15" s="25"/>
      <c r="J15" s="24"/>
    </row>
    <row r="16" spans="1:12" s="56" customFormat="1" ht="15.5" x14ac:dyDescent="0.35">
      <c r="A16" s="69"/>
      <c r="B16" s="25"/>
      <c r="C16" s="73"/>
      <c r="D16" s="167"/>
      <c r="E16" s="134"/>
      <c r="F16" s="121"/>
      <c r="G16" s="130"/>
      <c r="H16" s="24"/>
      <c r="I16" s="25"/>
      <c r="J16" s="24"/>
    </row>
    <row r="17" spans="1:10" s="56" customFormat="1" ht="15.5" x14ac:dyDescent="0.35">
      <c r="A17" s="53"/>
      <c r="B17" s="25"/>
      <c r="C17" s="145"/>
      <c r="D17" s="145"/>
      <c r="E17" s="131"/>
      <c r="F17" s="121"/>
      <c r="G17" s="135"/>
      <c r="H17" s="24"/>
      <c r="I17" s="25"/>
      <c r="J17" s="24"/>
    </row>
    <row r="18" spans="1:10" s="56" customFormat="1" ht="15.5" x14ac:dyDescent="0.35">
      <c r="A18" s="69"/>
      <c r="B18" s="147"/>
      <c r="C18" s="71"/>
      <c r="D18" s="151"/>
      <c r="E18" s="134"/>
      <c r="F18" s="121"/>
      <c r="G18" s="137"/>
      <c r="H18" s="24"/>
      <c r="I18" s="25"/>
      <c r="J18" s="24"/>
    </row>
    <row r="19" spans="1:10" s="56" customFormat="1" ht="15.5" x14ac:dyDescent="0.35">
      <c r="A19" s="68"/>
      <c r="B19" s="25"/>
      <c r="C19" s="71"/>
      <c r="D19" s="145"/>
      <c r="E19" s="131"/>
      <c r="F19" s="121"/>
      <c r="G19" s="135"/>
      <c r="H19" s="24"/>
      <c r="I19" s="25"/>
      <c r="J19" s="24"/>
    </row>
    <row r="20" spans="1:10" s="56" customFormat="1" ht="15.5" x14ac:dyDescent="0.35">
      <c r="A20" s="69"/>
      <c r="B20" s="25"/>
      <c r="C20" s="71"/>
      <c r="D20" s="21"/>
      <c r="E20" s="131"/>
      <c r="F20" s="121"/>
      <c r="G20" s="135"/>
      <c r="H20" s="24"/>
      <c r="I20" s="25"/>
      <c r="J20" s="24"/>
    </row>
    <row r="21" spans="1:10" s="56" customFormat="1" ht="15.5" x14ac:dyDescent="0.35">
      <c r="A21" s="53"/>
      <c r="B21" s="25"/>
      <c r="C21" s="71"/>
      <c r="D21" s="37"/>
      <c r="E21" s="131"/>
      <c r="F21" s="121"/>
      <c r="G21" s="135"/>
      <c r="H21" s="24"/>
      <c r="I21" s="25"/>
      <c r="J21" s="24"/>
    </row>
    <row r="22" spans="1:10" s="56" customFormat="1" ht="15.5" x14ac:dyDescent="0.35">
      <c r="A22" s="53"/>
      <c r="B22" s="128"/>
      <c r="C22" s="121"/>
      <c r="D22" s="122"/>
      <c r="E22" s="131"/>
      <c r="F22" s="121"/>
      <c r="G22" s="135"/>
      <c r="H22" s="24"/>
      <c r="I22" s="25"/>
      <c r="J22" s="24"/>
    </row>
    <row r="23" spans="1:10" s="56" customFormat="1" ht="15.5" x14ac:dyDescent="0.35">
      <c r="A23" s="70"/>
      <c r="B23" s="138"/>
      <c r="C23" s="129"/>
      <c r="D23" s="134"/>
      <c r="E23" s="134"/>
      <c r="F23" s="121"/>
      <c r="G23" s="135"/>
      <c r="H23" s="24"/>
      <c r="I23" s="25"/>
      <c r="J23" s="24"/>
    </row>
    <row r="24" spans="1:10" s="56" customFormat="1" ht="15.5" x14ac:dyDescent="0.35">
      <c r="A24" s="53"/>
      <c r="B24" s="133"/>
      <c r="C24" s="121"/>
      <c r="D24" s="122"/>
      <c r="E24" s="131"/>
      <c r="F24" s="121"/>
      <c r="G24" s="135"/>
      <c r="H24" s="24"/>
      <c r="I24" s="25"/>
      <c r="J24" s="24"/>
    </row>
    <row r="25" spans="1:10" s="56" customFormat="1" ht="15.5" x14ac:dyDescent="0.35">
      <c r="A25" s="53"/>
      <c r="B25" s="128"/>
      <c r="C25" s="124"/>
      <c r="D25" s="122"/>
      <c r="E25" s="139"/>
      <c r="F25" s="121"/>
      <c r="G25" s="136"/>
      <c r="H25" s="24"/>
      <c r="I25" s="25"/>
      <c r="J25" s="24"/>
    </row>
    <row r="26" spans="1:10" s="56" customFormat="1" ht="15.5" x14ac:dyDescent="0.35">
      <c r="A26" s="53"/>
      <c r="B26" s="128"/>
      <c r="C26" s="125"/>
      <c r="D26" s="123"/>
      <c r="E26" s="140"/>
      <c r="F26" s="121"/>
      <c r="G26" s="136"/>
      <c r="H26" s="24"/>
      <c r="I26" s="25"/>
      <c r="J26" s="24"/>
    </row>
    <row r="27" spans="1:10" s="56" customFormat="1" ht="15.5" x14ac:dyDescent="0.35">
      <c r="A27" s="53"/>
      <c r="B27" s="128"/>
      <c r="C27" s="125"/>
      <c r="D27" s="126"/>
      <c r="E27" s="141"/>
      <c r="F27" s="125"/>
      <c r="G27" s="132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25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7"/>
      <c r="B37" s="25"/>
      <c r="C37" s="21"/>
      <c r="D37" s="21"/>
      <c r="E37" s="21"/>
      <c r="F37" s="22"/>
      <c r="G37" s="24"/>
      <c r="H37" s="24"/>
      <c r="I37" s="25"/>
      <c r="J37" s="24"/>
    </row>
    <row r="38" spans="1:10" x14ac:dyDescent="0.35">
      <c r="A38" s="58"/>
      <c r="B38" s="25"/>
      <c r="C38" s="37"/>
      <c r="D38" s="37"/>
      <c r="E38" s="37"/>
      <c r="F38" s="48"/>
      <c r="G38" s="24"/>
      <c r="I38" s="25"/>
    </row>
    <row r="39" spans="1:10" x14ac:dyDescent="0.35">
      <c r="A39" s="58"/>
      <c r="B39" s="25"/>
      <c r="C39" s="37"/>
      <c r="D39" s="37"/>
      <c r="E39" s="37"/>
      <c r="F39" s="48"/>
      <c r="G39" s="24"/>
    </row>
    <row r="40" spans="1:10" x14ac:dyDescent="0.35">
      <c r="A40" s="58"/>
      <c r="B40" s="25"/>
      <c r="C40" s="37"/>
      <c r="D40" s="37"/>
      <c r="E40" s="37"/>
      <c r="F40" s="48"/>
      <c r="G40" s="24"/>
    </row>
    <row r="41" spans="1:10" x14ac:dyDescent="0.35">
      <c r="C41" s="37"/>
      <c r="D41" s="37"/>
      <c r="E41" s="37"/>
      <c r="F41" s="48"/>
    </row>
    <row r="42" spans="1:10" x14ac:dyDescent="0.35">
      <c r="C42" s="37"/>
      <c r="D42" s="37"/>
      <c r="E42" s="37"/>
      <c r="F42" s="48"/>
    </row>
    <row r="43" spans="1:10" x14ac:dyDescent="0.35">
      <c r="B43" s="51"/>
    </row>
    <row r="44" spans="1:10" x14ac:dyDescent="0.35">
      <c r="B44" s="51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D342C-CFE3-427F-8B65-F138A3E67EE0}">
  <sheetPr>
    <tabColor theme="9" tint="0.39997558519241921"/>
  </sheetPr>
  <dimension ref="A1:M66"/>
  <sheetViews>
    <sheetView zoomScale="90" zoomScaleNormal="90" workbookViewId="0">
      <selection activeCell="G16" sqref="G16"/>
    </sheetView>
  </sheetViews>
  <sheetFormatPr defaultColWidth="9.1796875" defaultRowHeight="14.5" x14ac:dyDescent="0.35"/>
  <cols>
    <col min="1" max="1" width="9.90625" style="26" customWidth="1"/>
    <col min="2" max="2" width="89.179687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78</v>
      </c>
      <c r="B1" s="54"/>
      <c r="C1" s="2"/>
      <c r="D1" s="2"/>
      <c r="E1" s="2"/>
      <c r="F1" s="127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16412-D5</f>
        <v>0</v>
      </c>
      <c r="G2" s="10"/>
      <c r="H2" s="79"/>
      <c r="I2" s="80"/>
      <c r="J2" s="79"/>
    </row>
    <row r="3" spans="1:12" ht="15" thickTop="1" x14ac:dyDescent="0.35">
      <c r="A3" s="47" t="s">
        <v>22</v>
      </c>
      <c r="B3" s="11" t="s">
        <v>23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16412</v>
      </c>
      <c r="E5" s="63"/>
      <c r="F5" s="62">
        <f>SUM(F8:F51)</f>
        <v>56700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  <c r="K6" s="78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157" t="s">
        <v>79</v>
      </c>
      <c r="B8" s="156" t="s">
        <v>80</v>
      </c>
      <c r="C8" s="155" t="s">
        <v>65</v>
      </c>
      <c r="D8" s="221">
        <v>3904</v>
      </c>
      <c r="E8" s="172"/>
      <c r="F8" s="224" t="s">
        <v>65</v>
      </c>
      <c r="G8" s="158"/>
      <c r="H8" s="142"/>
      <c r="I8" s="85"/>
      <c r="J8" s="86"/>
    </row>
    <row r="9" spans="1:12" s="56" customFormat="1" ht="15.5" x14ac:dyDescent="0.35">
      <c r="A9" s="153" t="s">
        <v>81</v>
      </c>
      <c r="B9" s="144" t="s">
        <v>58</v>
      </c>
      <c r="C9" s="143">
        <v>75369.3</v>
      </c>
      <c r="D9" s="238">
        <v>583</v>
      </c>
      <c r="E9" s="86"/>
      <c r="F9" s="239">
        <v>47250</v>
      </c>
      <c r="G9" s="159" t="s">
        <v>66</v>
      </c>
      <c r="H9" s="142"/>
      <c r="I9" s="90"/>
      <c r="J9" s="91"/>
    </row>
    <row r="10" spans="1:12" s="56" customFormat="1" ht="15.5" x14ac:dyDescent="0.35">
      <c r="A10" s="240" t="s">
        <v>82</v>
      </c>
      <c r="B10" s="144" t="s">
        <v>83</v>
      </c>
      <c r="C10" s="241">
        <v>831.43</v>
      </c>
      <c r="D10" s="241">
        <v>831.43</v>
      </c>
      <c r="E10" s="241"/>
      <c r="F10" s="143" t="s">
        <v>65</v>
      </c>
      <c r="G10" s="160" t="s">
        <v>68</v>
      </c>
      <c r="H10" s="142"/>
      <c r="I10" s="92"/>
      <c r="J10" s="86"/>
    </row>
    <row r="11" spans="1:12" s="56" customFormat="1" ht="15.5" x14ac:dyDescent="0.35">
      <c r="A11" s="153" t="s">
        <v>84</v>
      </c>
      <c r="B11" s="144" t="s">
        <v>85</v>
      </c>
      <c r="C11" s="143">
        <v>7320</v>
      </c>
      <c r="D11" s="241">
        <v>300</v>
      </c>
      <c r="E11" s="173"/>
      <c r="F11" s="239">
        <v>7300</v>
      </c>
      <c r="G11" s="159" t="s">
        <v>587</v>
      </c>
      <c r="H11" s="142"/>
      <c r="I11" s="92"/>
      <c r="J11" s="86"/>
    </row>
    <row r="12" spans="1:12" s="56" customFormat="1" ht="15.5" x14ac:dyDescent="0.35">
      <c r="A12" s="218" t="s">
        <v>79</v>
      </c>
      <c r="B12" s="156" t="s">
        <v>86</v>
      </c>
      <c r="C12" s="155" t="s">
        <v>65</v>
      </c>
      <c r="D12" s="174">
        <v>5129</v>
      </c>
      <c r="E12" s="174"/>
      <c r="F12" s="155"/>
      <c r="G12" s="158"/>
      <c r="H12" s="142"/>
      <c r="I12" s="84"/>
      <c r="J12" s="85"/>
    </row>
    <row r="13" spans="1:12" s="56" customFormat="1" ht="15.5" x14ac:dyDescent="0.35">
      <c r="A13" s="153" t="s">
        <v>87</v>
      </c>
      <c r="B13" s="154" t="s">
        <v>88</v>
      </c>
      <c r="C13" s="242">
        <v>650</v>
      </c>
      <c r="D13" s="241">
        <v>250</v>
      </c>
      <c r="E13" s="175"/>
      <c r="F13" s="239">
        <v>150</v>
      </c>
      <c r="G13" s="159" t="s">
        <v>93</v>
      </c>
      <c r="H13" s="24"/>
      <c r="I13" s="24"/>
      <c r="J13" s="23"/>
    </row>
    <row r="14" spans="1:12" s="56" customFormat="1" ht="15.5" x14ac:dyDescent="0.35">
      <c r="A14" s="153" t="s">
        <v>89</v>
      </c>
      <c r="B14" s="144" t="s">
        <v>90</v>
      </c>
      <c r="C14" s="143">
        <v>10000</v>
      </c>
      <c r="D14" s="241">
        <v>4950</v>
      </c>
      <c r="E14" s="175"/>
      <c r="F14" s="239">
        <v>2000</v>
      </c>
      <c r="G14" s="159" t="s">
        <v>94</v>
      </c>
      <c r="H14" s="24"/>
      <c r="I14" s="25"/>
      <c r="J14" s="24"/>
    </row>
    <row r="15" spans="1:12" s="56" customFormat="1" ht="15.5" x14ac:dyDescent="0.35">
      <c r="A15" s="243" t="s">
        <v>91</v>
      </c>
      <c r="B15" s="144" t="s">
        <v>92</v>
      </c>
      <c r="C15" s="239">
        <v>640</v>
      </c>
      <c r="D15" s="244">
        <v>464.57</v>
      </c>
      <c r="E15" s="175"/>
      <c r="F15" s="245" t="s">
        <v>65</v>
      </c>
      <c r="G15" s="159" t="s">
        <v>639</v>
      </c>
      <c r="H15" s="24"/>
      <c r="I15" s="24"/>
      <c r="J15" s="23"/>
    </row>
    <row r="16" spans="1:12" s="56" customFormat="1" ht="15.5" x14ac:dyDescent="0.35">
      <c r="A16" s="153"/>
      <c r="B16" s="144"/>
      <c r="C16" s="242"/>
      <c r="D16" s="241"/>
      <c r="E16" s="175"/>
      <c r="F16" s="241"/>
      <c r="G16" s="159"/>
      <c r="H16" s="24"/>
      <c r="I16" s="25"/>
      <c r="J16" s="24"/>
    </row>
    <row r="17" spans="1:10" s="56" customFormat="1" ht="15.5" x14ac:dyDescent="0.35">
      <c r="A17" s="153"/>
      <c r="B17" s="154"/>
      <c r="C17" s="143"/>
      <c r="D17" s="241"/>
      <c r="E17" s="241"/>
      <c r="F17" s="239"/>
      <c r="G17" s="159"/>
      <c r="H17" s="24"/>
      <c r="I17" s="25"/>
      <c r="J17" s="24"/>
    </row>
    <row r="18" spans="1:10" s="56" customFormat="1" ht="15.5" x14ac:dyDescent="0.35">
      <c r="A18" s="153"/>
      <c r="B18" s="144"/>
      <c r="C18" s="143"/>
      <c r="D18" s="241"/>
      <c r="E18" s="246"/>
      <c r="F18" s="143"/>
      <c r="G18" s="159"/>
      <c r="H18" s="24"/>
      <c r="I18" s="25"/>
      <c r="J18" s="24"/>
    </row>
    <row r="19" spans="1:10" s="56" customFormat="1" ht="15.5" x14ac:dyDescent="0.35">
      <c r="A19" s="153"/>
      <c r="B19" s="144"/>
      <c r="C19" s="143"/>
      <c r="D19" s="241"/>
      <c r="E19" s="246"/>
      <c r="F19" s="239"/>
      <c r="G19" s="160"/>
      <c r="H19" s="24"/>
      <c r="I19" s="25"/>
      <c r="J19" s="24"/>
    </row>
    <row r="20" spans="1:10" s="56" customFormat="1" ht="15.5" x14ac:dyDescent="0.35">
      <c r="A20" s="153"/>
      <c r="B20" s="144"/>
      <c r="C20" s="143"/>
      <c r="D20" s="241"/>
      <c r="E20" s="246"/>
      <c r="F20" s="239"/>
      <c r="G20" s="247"/>
      <c r="H20" s="24"/>
      <c r="I20" s="25"/>
      <c r="J20" s="24"/>
    </row>
    <row r="21" spans="1:10" s="56" customFormat="1" ht="15.5" x14ac:dyDescent="0.35">
      <c r="A21" s="153"/>
      <c r="B21" s="144"/>
      <c r="C21" s="143"/>
      <c r="D21" s="241"/>
      <c r="E21" s="246"/>
      <c r="F21" s="239"/>
      <c r="G21" s="247"/>
      <c r="H21" s="24"/>
      <c r="I21" s="25"/>
      <c r="J21" s="24"/>
    </row>
    <row r="22" spans="1:10" s="56" customFormat="1" ht="15.5" x14ac:dyDescent="0.35">
      <c r="A22" s="153"/>
      <c r="B22" s="248"/>
      <c r="C22" s="249"/>
      <c r="D22" s="241"/>
      <c r="E22" s="246"/>
      <c r="F22" s="143"/>
      <c r="G22" s="247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7127E-2CEB-4378-93A1-AE9540779EBF}">
  <sheetPr>
    <tabColor theme="9" tint="0.39997558519241921"/>
  </sheetPr>
  <dimension ref="A1:M66"/>
  <sheetViews>
    <sheetView zoomScale="90" zoomScaleNormal="90" workbookViewId="0">
      <selection activeCell="J20" sqref="J20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190</v>
      </c>
      <c r="B1" s="54"/>
      <c r="C1" s="2"/>
      <c r="D1" s="2"/>
      <c r="E1" s="2"/>
      <c r="F1" s="127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48</v>
      </c>
      <c r="B3" s="11" t="s">
        <v>49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14381</v>
      </c>
      <c r="E5" s="63"/>
      <c r="F5" s="62">
        <f>SUM(F8:F51)</f>
        <v>51250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53" t="s">
        <v>168</v>
      </c>
      <c r="B8" s="25" t="s">
        <v>169</v>
      </c>
      <c r="C8" s="71">
        <v>1750</v>
      </c>
      <c r="D8" s="21">
        <v>1500</v>
      </c>
      <c r="E8" s="21"/>
      <c r="F8" s="73" t="s">
        <v>65</v>
      </c>
      <c r="G8" s="75" t="s">
        <v>120</v>
      </c>
      <c r="H8" s="84"/>
      <c r="I8" s="85"/>
      <c r="J8" s="86"/>
    </row>
    <row r="9" spans="1:12" s="56" customFormat="1" ht="15.5" x14ac:dyDescent="0.35">
      <c r="A9" s="53" t="s">
        <v>170</v>
      </c>
      <c r="B9" s="147" t="s">
        <v>58</v>
      </c>
      <c r="C9" s="71">
        <v>75369.3</v>
      </c>
      <c r="D9" s="22">
        <v>1643</v>
      </c>
      <c r="E9" s="67"/>
      <c r="F9" s="73">
        <v>47250</v>
      </c>
      <c r="G9" s="75" t="s">
        <v>186</v>
      </c>
      <c r="H9" s="84"/>
      <c r="I9" s="90"/>
      <c r="J9" s="91"/>
    </row>
    <row r="10" spans="1:12" s="56" customFormat="1" ht="15.5" x14ac:dyDescent="0.35">
      <c r="A10" s="166" t="s">
        <v>171</v>
      </c>
      <c r="B10" s="25" t="s">
        <v>106</v>
      </c>
      <c r="C10" s="71">
        <v>2680</v>
      </c>
      <c r="D10" s="21">
        <v>252.67</v>
      </c>
      <c r="E10" s="21"/>
      <c r="F10" s="71"/>
      <c r="G10" s="76" t="s">
        <v>104</v>
      </c>
      <c r="H10" s="84"/>
      <c r="I10" s="92"/>
      <c r="J10" s="86"/>
    </row>
    <row r="11" spans="1:12" s="56" customFormat="1" ht="15.5" x14ac:dyDescent="0.35">
      <c r="A11" s="70" t="s">
        <v>172</v>
      </c>
      <c r="B11" s="25" t="s">
        <v>173</v>
      </c>
      <c r="C11" s="71">
        <v>915</v>
      </c>
      <c r="D11" s="21">
        <v>650</v>
      </c>
      <c r="E11" s="21"/>
      <c r="F11" s="73" t="s">
        <v>65</v>
      </c>
      <c r="G11" s="75" t="s">
        <v>68</v>
      </c>
      <c r="H11" s="84"/>
      <c r="I11" s="92"/>
      <c r="J11" s="86"/>
    </row>
    <row r="12" spans="1:12" s="56" customFormat="1" ht="15.5" x14ac:dyDescent="0.35">
      <c r="A12" s="70" t="s">
        <v>174</v>
      </c>
      <c r="B12" s="25" t="s">
        <v>175</v>
      </c>
      <c r="C12" s="71">
        <v>400</v>
      </c>
      <c r="D12" s="21">
        <v>400</v>
      </c>
      <c r="E12" s="21"/>
      <c r="F12" s="73" t="s">
        <v>65</v>
      </c>
      <c r="G12" s="75" t="s">
        <v>93</v>
      </c>
      <c r="H12" s="24"/>
      <c r="I12" s="24"/>
      <c r="J12" s="23"/>
    </row>
    <row r="13" spans="1:12" s="56" customFormat="1" ht="17" customHeight="1" x14ac:dyDescent="0.35">
      <c r="A13" s="70" t="s">
        <v>176</v>
      </c>
      <c r="B13" s="77" t="s">
        <v>177</v>
      </c>
      <c r="C13" s="71">
        <v>790</v>
      </c>
      <c r="D13" s="21">
        <v>790</v>
      </c>
      <c r="E13" s="21"/>
      <c r="F13" s="73" t="s">
        <v>65</v>
      </c>
      <c r="G13" s="75" t="s">
        <v>187</v>
      </c>
      <c r="H13" s="24"/>
      <c r="I13" s="24"/>
      <c r="J13" s="23"/>
    </row>
    <row r="14" spans="1:12" s="56" customFormat="1" ht="15.5" x14ac:dyDescent="0.35">
      <c r="A14" s="70" t="s">
        <v>178</v>
      </c>
      <c r="B14" s="25" t="s">
        <v>179</v>
      </c>
      <c r="C14" s="71">
        <v>4500</v>
      </c>
      <c r="D14" s="21">
        <v>2000</v>
      </c>
      <c r="E14" s="21"/>
      <c r="F14" s="71">
        <v>2500</v>
      </c>
      <c r="G14" s="76" t="s">
        <v>167</v>
      </c>
      <c r="H14" s="24"/>
      <c r="I14" s="25"/>
      <c r="J14" s="24"/>
    </row>
    <row r="15" spans="1:12" s="56" customFormat="1" ht="15.5" x14ac:dyDescent="0.35">
      <c r="A15" s="70" t="s">
        <v>180</v>
      </c>
      <c r="B15" s="25" t="s">
        <v>181</v>
      </c>
      <c r="C15" s="71">
        <v>1396.8</v>
      </c>
      <c r="D15" s="21">
        <v>1297.8</v>
      </c>
      <c r="E15" s="74"/>
      <c r="F15" s="73" t="s">
        <v>65</v>
      </c>
      <c r="G15" s="75" t="s">
        <v>167</v>
      </c>
      <c r="H15" s="24"/>
      <c r="I15" s="24"/>
      <c r="J15" s="23"/>
    </row>
    <row r="16" spans="1:12" s="56" customFormat="1" ht="15.5" x14ac:dyDescent="0.35">
      <c r="A16" s="70" t="s">
        <v>182</v>
      </c>
      <c r="B16" s="109" t="s">
        <v>183</v>
      </c>
      <c r="C16" s="71">
        <v>4000</v>
      </c>
      <c r="D16" s="21">
        <v>2500</v>
      </c>
      <c r="E16" s="21"/>
      <c r="F16" s="73">
        <v>1500</v>
      </c>
      <c r="G16" s="75" t="s">
        <v>188</v>
      </c>
      <c r="H16" s="24"/>
      <c r="I16" s="25"/>
      <c r="J16" s="24"/>
    </row>
    <row r="17" spans="1:10" s="56" customFormat="1" ht="15.5" x14ac:dyDescent="0.35">
      <c r="A17" s="53" t="s">
        <v>184</v>
      </c>
      <c r="B17" s="25" t="s">
        <v>185</v>
      </c>
      <c r="C17" s="71">
        <v>9800</v>
      </c>
      <c r="D17" s="74">
        <v>3347.53</v>
      </c>
      <c r="E17" s="74"/>
      <c r="F17" s="71" t="s">
        <v>65</v>
      </c>
      <c r="G17" s="75" t="s">
        <v>189</v>
      </c>
      <c r="H17" s="24"/>
      <c r="I17" s="25"/>
      <c r="J17" s="24"/>
    </row>
    <row r="18" spans="1:10" s="56" customFormat="1" ht="15.5" x14ac:dyDescent="0.35">
      <c r="A18" s="153"/>
      <c r="B18" s="144"/>
      <c r="C18" s="143"/>
      <c r="D18" s="241"/>
      <c r="E18" s="241"/>
      <c r="F18" s="239"/>
      <c r="G18" s="159"/>
      <c r="H18" s="24"/>
      <c r="I18" s="25"/>
      <c r="J18" s="24"/>
    </row>
    <row r="19" spans="1:10" s="56" customFormat="1" ht="15.5" x14ac:dyDescent="0.35">
      <c r="A19" s="153"/>
      <c r="B19" s="144"/>
      <c r="C19" s="143"/>
      <c r="D19" s="241"/>
      <c r="E19" s="241"/>
      <c r="F19" s="239"/>
      <c r="G19" s="159"/>
      <c r="H19" s="24"/>
      <c r="I19" s="25"/>
      <c r="J19" s="24"/>
    </row>
    <row r="20" spans="1:10" s="56" customFormat="1" ht="15.5" x14ac:dyDescent="0.35">
      <c r="A20" s="153"/>
      <c r="B20" s="154"/>
      <c r="C20" s="242"/>
      <c r="D20" s="241"/>
      <c r="E20" s="241"/>
      <c r="F20" s="241"/>
      <c r="G20" s="159"/>
      <c r="H20" s="24"/>
      <c r="I20" s="25"/>
      <c r="J20" s="24"/>
    </row>
    <row r="21" spans="1:10" s="56" customFormat="1" ht="15.5" x14ac:dyDescent="0.35">
      <c r="A21" s="153"/>
      <c r="B21" s="154"/>
      <c r="C21" s="242"/>
      <c r="D21" s="241"/>
      <c r="E21" s="241"/>
      <c r="F21" s="239"/>
      <c r="G21" s="159"/>
      <c r="H21" s="24"/>
      <c r="I21" s="25"/>
      <c r="J21" s="24"/>
    </row>
    <row r="22" spans="1:10" s="56" customFormat="1" ht="15.5" x14ac:dyDescent="0.35">
      <c r="A22" s="153"/>
      <c r="B22" s="154"/>
      <c r="C22" s="143"/>
      <c r="D22" s="241"/>
      <c r="E22" s="241"/>
      <c r="F22" s="239"/>
      <c r="G22" s="159"/>
      <c r="H22" s="24"/>
      <c r="I22" s="25"/>
      <c r="J22" s="24"/>
    </row>
    <row r="23" spans="1:10" s="56" customFormat="1" ht="15.5" x14ac:dyDescent="0.35">
      <c r="A23" s="153"/>
      <c r="B23" s="154"/>
      <c r="C23" s="143"/>
      <c r="D23" s="241"/>
      <c r="E23" s="241"/>
      <c r="F23" s="239"/>
      <c r="G23" s="159"/>
      <c r="H23" s="24"/>
      <c r="I23" s="25"/>
      <c r="J23" s="24"/>
    </row>
    <row r="24" spans="1:10" s="56" customFormat="1" ht="15.5" x14ac:dyDescent="0.35">
      <c r="A24" s="153"/>
      <c r="B24" s="154"/>
      <c r="C24" s="143"/>
      <c r="D24" s="241"/>
      <c r="E24" s="241"/>
      <c r="F24" s="239"/>
      <c r="G24" s="159"/>
      <c r="H24" s="24"/>
      <c r="I24" s="25"/>
      <c r="J24" s="24"/>
    </row>
    <row r="25" spans="1:10" s="56" customFormat="1" ht="15.5" x14ac:dyDescent="0.35">
      <c r="A25" s="153"/>
      <c r="B25" s="154"/>
      <c r="C25" s="143"/>
      <c r="D25" s="241"/>
      <c r="E25" s="241"/>
      <c r="F25" s="239"/>
      <c r="G25" s="159"/>
      <c r="H25" s="24"/>
      <c r="I25" s="25"/>
      <c r="J25" s="24"/>
    </row>
    <row r="26" spans="1:10" s="56" customFormat="1" ht="15.5" x14ac:dyDescent="0.35">
      <c r="A26" s="153"/>
      <c r="B26" s="235"/>
      <c r="C26" s="241"/>
      <c r="D26" s="241"/>
      <c r="E26" s="241"/>
      <c r="F26" s="238"/>
      <c r="G26" s="8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7331C2-DF21-4661-9819-F9335991AED9}">
  <sheetPr>
    <tabColor theme="9" tint="0.39997558519241921"/>
  </sheetPr>
  <dimension ref="A1:M66"/>
  <sheetViews>
    <sheetView zoomScale="90" zoomScaleNormal="90" workbookViewId="0">
      <selection activeCell="G14" sqref="G1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78</v>
      </c>
      <c r="B1" s="54"/>
      <c r="C1" s="2"/>
      <c r="D1" s="2"/>
      <c r="E1" s="2"/>
      <c r="F1" s="127"/>
      <c r="G1" s="4"/>
      <c r="H1" s="79"/>
      <c r="I1" s="80"/>
      <c r="J1" s="79"/>
      <c r="K1" s="87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14649-D5</f>
        <v>0</v>
      </c>
      <c r="G2" s="10"/>
      <c r="H2" s="79"/>
      <c r="I2" s="80"/>
      <c r="J2" s="79"/>
      <c r="K2" s="87"/>
    </row>
    <row r="3" spans="1:12" ht="15" thickTop="1" x14ac:dyDescent="0.35">
      <c r="A3" s="47" t="s">
        <v>24</v>
      </c>
      <c r="B3" s="11" t="s">
        <v>50</v>
      </c>
      <c r="C3" s="6"/>
      <c r="D3" s="6"/>
      <c r="E3" s="6"/>
      <c r="F3" s="12"/>
      <c r="G3" s="6"/>
      <c r="H3" s="79"/>
      <c r="I3" s="81"/>
      <c r="J3" s="82"/>
      <c r="K3" s="87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  <c r="K4" s="87"/>
    </row>
    <row r="5" spans="1:12" x14ac:dyDescent="0.35">
      <c r="A5" s="47"/>
      <c r="B5" s="11"/>
      <c r="C5" s="13" t="s">
        <v>2</v>
      </c>
      <c r="D5" s="62">
        <f>SUM(D8:D51)</f>
        <v>14649</v>
      </c>
      <c r="E5" s="63"/>
      <c r="F5" s="62">
        <f>SUM(F8:F51)</f>
        <v>273608.46000000002</v>
      </c>
      <c r="G5" s="6"/>
      <c r="H5" s="79"/>
      <c r="I5" s="81"/>
      <c r="J5" s="82"/>
      <c r="K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  <c r="K6" s="87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K7" s="88"/>
      <c r="L7" s="19"/>
    </row>
    <row r="8" spans="1:12" s="56" customFormat="1" ht="14.25" customHeight="1" x14ac:dyDescent="0.35">
      <c r="A8" s="69" t="s">
        <v>95</v>
      </c>
      <c r="B8" s="25" t="s">
        <v>96</v>
      </c>
      <c r="C8" s="167">
        <v>30000</v>
      </c>
      <c r="D8" s="167">
        <v>747.67</v>
      </c>
      <c r="E8" s="168"/>
      <c r="F8" s="169">
        <v>30000</v>
      </c>
      <c r="G8" s="75" t="s">
        <v>97</v>
      </c>
      <c r="H8" s="84"/>
      <c r="I8" s="85"/>
      <c r="J8" s="86"/>
      <c r="K8" s="89"/>
    </row>
    <row r="9" spans="1:12" s="56" customFormat="1" ht="15.5" x14ac:dyDescent="0.35">
      <c r="A9" s="53" t="s">
        <v>98</v>
      </c>
      <c r="B9" s="25" t="s">
        <v>99</v>
      </c>
      <c r="C9" s="71">
        <v>62000</v>
      </c>
      <c r="D9" s="22">
        <v>845</v>
      </c>
      <c r="E9" s="67"/>
      <c r="F9" s="73">
        <v>58200</v>
      </c>
      <c r="G9" s="75" t="s">
        <v>100</v>
      </c>
      <c r="H9" s="84"/>
      <c r="I9" s="90"/>
      <c r="J9" s="91"/>
      <c r="K9" s="89"/>
    </row>
    <row r="10" spans="1:12" s="56" customFormat="1" ht="15.5" x14ac:dyDescent="0.35">
      <c r="A10" s="53" t="s">
        <v>101</v>
      </c>
      <c r="B10" s="25" t="s">
        <v>58</v>
      </c>
      <c r="C10" s="71">
        <v>75369.3</v>
      </c>
      <c r="D10" s="22">
        <v>436</v>
      </c>
      <c r="E10" s="67"/>
      <c r="F10" s="73">
        <v>47250</v>
      </c>
      <c r="G10" s="75" t="s">
        <v>66</v>
      </c>
      <c r="H10" s="84"/>
      <c r="I10" s="92"/>
      <c r="J10" s="86"/>
      <c r="K10" s="89"/>
    </row>
    <row r="11" spans="1:12" s="56" customFormat="1" ht="15.5" x14ac:dyDescent="0.35">
      <c r="A11" s="70" t="s">
        <v>102</v>
      </c>
      <c r="B11" s="25" t="s">
        <v>103</v>
      </c>
      <c r="C11" s="71">
        <v>4952.17</v>
      </c>
      <c r="D11" s="21">
        <v>1730</v>
      </c>
      <c r="E11" s="21"/>
      <c r="F11" s="73" t="s">
        <v>65</v>
      </c>
      <c r="G11" s="75" t="s">
        <v>104</v>
      </c>
      <c r="H11" s="24"/>
      <c r="I11" s="66"/>
      <c r="J11" s="67"/>
    </row>
    <row r="12" spans="1:12" s="56" customFormat="1" ht="15.5" x14ac:dyDescent="0.35">
      <c r="A12" s="70" t="s">
        <v>105</v>
      </c>
      <c r="B12" s="25" t="s">
        <v>106</v>
      </c>
      <c r="C12" s="71">
        <v>2680</v>
      </c>
      <c r="D12" s="21">
        <v>505.33</v>
      </c>
      <c r="E12" s="74"/>
      <c r="F12" s="73" t="s">
        <v>65</v>
      </c>
      <c r="G12" s="75" t="s">
        <v>104</v>
      </c>
      <c r="H12" s="24"/>
      <c r="I12" s="24"/>
      <c r="J12" s="23"/>
    </row>
    <row r="13" spans="1:12" s="56" customFormat="1" ht="15.5" x14ac:dyDescent="0.35">
      <c r="A13" s="53" t="s">
        <v>72</v>
      </c>
      <c r="B13" s="25" t="s">
        <v>59</v>
      </c>
      <c r="C13" s="73">
        <v>958</v>
      </c>
      <c r="D13" s="167">
        <v>227</v>
      </c>
      <c r="E13" s="170"/>
      <c r="F13" s="73">
        <v>50</v>
      </c>
      <c r="G13" s="75" t="s">
        <v>67</v>
      </c>
      <c r="H13" s="24"/>
      <c r="I13" s="24"/>
      <c r="J13" s="23"/>
    </row>
    <row r="14" spans="1:12" s="56" customFormat="1" ht="15.5" x14ac:dyDescent="0.35">
      <c r="A14" s="68" t="s">
        <v>107</v>
      </c>
      <c r="B14" s="25" t="s">
        <v>85</v>
      </c>
      <c r="C14" s="71">
        <v>7320</v>
      </c>
      <c r="D14" s="21">
        <v>300</v>
      </c>
      <c r="E14" s="74"/>
      <c r="F14" s="73">
        <v>7300</v>
      </c>
      <c r="G14" s="159" t="s">
        <v>587</v>
      </c>
      <c r="H14" s="24"/>
      <c r="I14" s="25"/>
      <c r="J14" s="24"/>
    </row>
    <row r="15" spans="1:12" s="56" customFormat="1" ht="15.5" x14ac:dyDescent="0.35">
      <c r="A15" s="53" t="s">
        <v>108</v>
      </c>
      <c r="B15" s="1" t="s">
        <v>109</v>
      </c>
      <c r="C15" s="171">
        <v>60332</v>
      </c>
      <c r="D15" s="167">
        <v>3000</v>
      </c>
      <c r="E15" s="170"/>
      <c r="F15" s="73">
        <v>52000</v>
      </c>
      <c r="G15" s="76" t="s">
        <v>110</v>
      </c>
      <c r="H15" s="24"/>
      <c r="I15" s="24"/>
      <c r="J15" s="23"/>
    </row>
    <row r="16" spans="1:12" s="56" customFormat="1" ht="15.5" x14ac:dyDescent="0.35">
      <c r="A16" s="53" t="s">
        <v>111</v>
      </c>
      <c r="B16" s="25" t="s">
        <v>112</v>
      </c>
      <c r="C16" s="71">
        <v>900</v>
      </c>
      <c r="D16" s="21">
        <v>1048.43</v>
      </c>
      <c r="E16" s="21"/>
      <c r="F16" s="73" t="s">
        <v>65</v>
      </c>
      <c r="G16" s="76" t="s">
        <v>113</v>
      </c>
      <c r="H16" s="24"/>
      <c r="I16" s="25"/>
      <c r="J16" s="24"/>
    </row>
    <row r="17" spans="1:10" s="56" customFormat="1" ht="15.5" x14ac:dyDescent="0.35">
      <c r="A17" s="53" t="s">
        <v>114</v>
      </c>
      <c r="B17" s="77" t="s">
        <v>115</v>
      </c>
      <c r="C17" s="71">
        <v>943.7</v>
      </c>
      <c r="D17" s="21">
        <v>890.28</v>
      </c>
      <c r="E17" s="21"/>
      <c r="F17" s="73" t="s">
        <v>65</v>
      </c>
      <c r="G17" s="75" t="s">
        <v>113</v>
      </c>
      <c r="H17" s="24"/>
      <c r="I17" s="25"/>
      <c r="J17" s="24"/>
    </row>
    <row r="18" spans="1:10" s="56" customFormat="1" ht="15.5" x14ac:dyDescent="0.35">
      <c r="A18" s="53" t="s">
        <v>116</v>
      </c>
      <c r="B18" s="1" t="s">
        <v>117</v>
      </c>
      <c r="C18" s="71">
        <v>90916.86</v>
      </c>
      <c r="D18" s="21">
        <v>4919.29</v>
      </c>
      <c r="E18" s="21"/>
      <c r="F18" s="71">
        <v>78808.460000000006</v>
      </c>
      <c r="G18" s="76" t="s">
        <v>113</v>
      </c>
      <c r="H18" s="24"/>
      <c r="I18" s="25"/>
      <c r="J18" s="24"/>
    </row>
    <row r="19" spans="1:10" s="56" customFormat="1" ht="15.5" x14ac:dyDescent="0.35">
      <c r="A19" s="68"/>
      <c r="B19" s="25"/>
      <c r="C19" s="71"/>
      <c r="D19" s="74"/>
      <c r="E19" s="21"/>
      <c r="F19" s="71"/>
      <c r="G19" s="75"/>
      <c r="H19" s="24"/>
      <c r="I19" s="25"/>
      <c r="J19" s="24"/>
    </row>
    <row r="20" spans="1:10" s="56" customFormat="1" ht="15.5" x14ac:dyDescent="0.35">
      <c r="A20" s="68"/>
      <c r="B20" s="77"/>
      <c r="C20" s="71"/>
      <c r="D20" s="21"/>
      <c r="E20" s="21"/>
      <c r="F20" s="113"/>
      <c r="G20" s="75"/>
      <c r="H20" s="24"/>
      <c r="I20" s="25"/>
      <c r="J20" s="24"/>
    </row>
    <row r="21" spans="1:10" s="56" customFormat="1" ht="15.5" x14ac:dyDescent="0.35">
      <c r="A21" s="68"/>
      <c r="B21" s="25"/>
      <c r="C21" s="71"/>
      <c r="D21" s="21"/>
      <c r="E21" s="21"/>
      <c r="F21" s="113"/>
      <c r="G21" s="75"/>
      <c r="H21" s="24"/>
      <c r="I21" s="25"/>
      <c r="J21" s="24"/>
    </row>
    <row r="22" spans="1:10" s="56" customFormat="1" ht="15.5" x14ac:dyDescent="0.35">
      <c r="A22" s="68"/>
      <c r="B22" s="25"/>
      <c r="C22" s="71"/>
      <c r="D22" s="21"/>
      <c r="E22" s="21"/>
      <c r="F22" s="113"/>
      <c r="G22" s="75"/>
      <c r="H22" s="24"/>
      <c r="I22" s="25"/>
      <c r="J22" s="24"/>
    </row>
    <row r="23" spans="1:10" s="56" customFormat="1" ht="15.5" x14ac:dyDescent="0.35">
      <c r="A23" s="53"/>
      <c r="B23" s="25"/>
      <c r="C23" s="72"/>
      <c r="D23" s="94"/>
      <c r="E23" s="21"/>
      <c r="F23" s="72"/>
      <c r="G23" s="75"/>
      <c r="H23" s="24"/>
      <c r="I23" s="25"/>
      <c r="J23" s="24"/>
    </row>
    <row r="24" spans="1:10" s="56" customFormat="1" ht="15.5" x14ac:dyDescent="0.35">
      <c r="A24" s="68"/>
      <c r="B24" s="25"/>
      <c r="C24" s="71"/>
      <c r="D24" s="94"/>
      <c r="E24" s="21"/>
      <c r="F24" s="71"/>
      <c r="G24" s="75"/>
      <c r="H24" s="24"/>
      <c r="I24" s="25"/>
      <c r="J24" s="24"/>
    </row>
    <row r="25" spans="1:10" s="56" customFormat="1" ht="15.5" x14ac:dyDescent="0.35">
      <c r="A25" s="53"/>
      <c r="B25" s="25"/>
      <c r="C25" s="95"/>
      <c r="D25" s="96"/>
      <c r="E25" s="21"/>
      <c r="F25" s="71"/>
      <c r="G25" s="68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84456-85A3-47A5-AC1C-7FD0525840C6}">
  <sheetPr>
    <tabColor theme="9" tint="0.39997558519241921"/>
  </sheetPr>
  <dimension ref="A1:M66"/>
  <sheetViews>
    <sheetView zoomScale="90" zoomScaleNormal="90" workbookViewId="0">
      <selection activeCell="D23" sqref="D23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127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877.13000000000102</v>
      </c>
      <c r="G2" s="10"/>
      <c r="H2" s="79"/>
      <c r="I2" s="80"/>
      <c r="J2" s="79"/>
    </row>
    <row r="3" spans="1:12" ht="15" thickTop="1" x14ac:dyDescent="0.35">
      <c r="A3" s="47" t="s">
        <v>1</v>
      </c>
      <c r="B3" s="11" t="s">
        <v>26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13503.869999999999</v>
      </c>
      <c r="E5" s="63"/>
      <c r="F5" s="62">
        <f>SUM(F8:F51)</f>
        <v>16035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69" t="s">
        <v>65</v>
      </c>
      <c r="B8" s="25" t="s">
        <v>592</v>
      </c>
      <c r="C8" s="73" t="s">
        <v>65</v>
      </c>
      <c r="D8" s="101">
        <v>348</v>
      </c>
      <c r="E8" s="21"/>
      <c r="F8" s="73" t="s">
        <v>65</v>
      </c>
      <c r="G8" s="75"/>
      <c r="H8" s="84"/>
      <c r="I8" s="85"/>
      <c r="J8" s="86"/>
    </row>
    <row r="9" spans="1:12" s="56" customFormat="1" ht="15.5" x14ac:dyDescent="0.35">
      <c r="A9" s="69" t="s">
        <v>593</v>
      </c>
      <c r="B9" s="25" t="s">
        <v>594</v>
      </c>
      <c r="C9" s="73" t="s">
        <v>65</v>
      </c>
      <c r="D9" s="167">
        <v>389.4</v>
      </c>
      <c r="E9" s="170"/>
      <c r="F9" s="73" t="s">
        <v>65</v>
      </c>
      <c r="G9" s="75" t="s">
        <v>608</v>
      </c>
      <c r="H9" s="84"/>
      <c r="I9" s="90"/>
      <c r="J9" s="91"/>
    </row>
    <row r="10" spans="1:12" s="56" customFormat="1" ht="15.5" x14ac:dyDescent="0.35">
      <c r="A10" s="70" t="s">
        <v>595</v>
      </c>
      <c r="B10" s="25" t="s">
        <v>106</v>
      </c>
      <c r="C10" s="71">
        <v>2680</v>
      </c>
      <c r="D10" s="21">
        <v>505.33</v>
      </c>
      <c r="E10" s="74"/>
      <c r="F10" s="73" t="s">
        <v>65</v>
      </c>
      <c r="G10" s="75" t="s">
        <v>596</v>
      </c>
      <c r="H10" s="84"/>
      <c r="I10" s="92"/>
      <c r="J10" s="86"/>
    </row>
    <row r="11" spans="1:12" s="56" customFormat="1" ht="15.5" x14ac:dyDescent="0.35">
      <c r="A11" s="68" t="s">
        <v>597</v>
      </c>
      <c r="B11" s="25" t="s">
        <v>598</v>
      </c>
      <c r="C11" s="171">
        <v>5871</v>
      </c>
      <c r="D11" s="167">
        <v>3000</v>
      </c>
      <c r="E11" s="168"/>
      <c r="F11" s="169">
        <v>2800</v>
      </c>
      <c r="G11" s="75" t="s">
        <v>67</v>
      </c>
      <c r="H11" s="24"/>
      <c r="I11" s="66"/>
      <c r="J11" s="67"/>
    </row>
    <row r="12" spans="1:12" s="56" customFormat="1" ht="15.5" x14ac:dyDescent="0.35">
      <c r="A12" s="53" t="s">
        <v>72</v>
      </c>
      <c r="B12" s="25" t="s">
        <v>59</v>
      </c>
      <c r="C12" s="73">
        <v>958</v>
      </c>
      <c r="D12" s="167">
        <v>227</v>
      </c>
      <c r="E12" s="170"/>
      <c r="F12" s="73">
        <v>50</v>
      </c>
      <c r="G12" s="75" t="s">
        <v>67</v>
      </c>
      <c r="H12" s="24"/>
      <c r="I12" s="24"/>
      <c r="J12" s="23"/>
    </row>
    <row r="13" spans="1:12" s="56" customFormat="1" ht="15.5" x14ac:dyDescent="0.35">
      <c r="A13" s="53" t="s">
        <v>599</v>
      </c>
      <c r="B13" s="25" t="s">
        <v>600</v>
      </c>
      <c r="C13" s="71">
        <v>975</v>
      </c>
      <c r="D13" s="74">
        <v>975</v>
      </c>
      <c r="E13" s="74"/>
      <c r="F13" s="71" t="s">
        <v>65</v>
      </c>
      <c r="G13" s="75" t="s">
        <v>601</v>
      </c>
      <c r="H13" s="24"/>
      <c r="I13" s="24"/>
      <c r="J13" s="23"/>
    </row>
    <row r="14" spans="1:12" s="56" customFormat="1" ht="15.5" x14ac:dyDescent="0.35">
      <c r="A14" s="53" t="s">
        <v>602</v>
      </c>
      <c r="B14" s="25" t="s">
        <v>603</v>
      </c>
      <c r="C14" s="179">
        <v>6549</v>
      </c>
      <c r="D14" s="21">
        <v>944</v>
      </c>
      <c r="E14" s="74"/>
      <c r="F14" s="73">
        <v>5605</v>
      </c>
      <c r="G14" s="75" t="s">
        <v>601</v>
      </c>
      <c r="H14" s="24"/>
      <c r="I14" s="25"/>
      <c r="J14" s="24"/>
    </row>
    <row r="15" spans="1:12" s="56" customFormat="1" ht="15.5" x14ac:dyDescent="0.35">
      <c r="A15" s="68" t="s">
        <v>604</v>
      </c>
      <c r="B15" s="25" t="s">
        <v>605</v>
      </c>
      <c r="C15" s="71">
        <v>2870.34</v>
      </c>
      <c r="D15" s="21">
        <v>2870.34</v>
      </c>
      <c r="E15" s="21"/>
      <c r="F15" s="73" t="s">
        <v>65</v>
      </c>
      <c r="G15" s="76" t="s">
        <v>70</v>
      </c>
      <c r="H15" s="24"/>
      <c r="I15" s="24"/>
      <c r="J15" s="23"/>
    </row>
    <row r="16" spans="1:12" s="56" customFormat="1" ht="15.5" x14ac:dyDescent="0.35">
      <c r="A16" s="53" t="s">
        <v>606</v>
      </c>
      <c r="B16" s="1" t="s">
        <v>607</v>
      </c>
      <c r="C16" s="171">
        <v>11824.8</v>
      </c>
      <c r="D16" s="167">
        <v>4244.8</v>
      </c>
      <c r="E16" s="170"/>
      <c r="F16" s="73">
        <f>C16-D16</f>
        <v>7579.9999999999991</v>
      </c>
      <c r="G16" s="180" t="s">
        <v>113</v>
      </c>
      <c r="H16" s="24"/>
      <c r="I16" s="25"/>
      <c r="J16" s="24"/>
    </row>
    <row r="17" spans="1:10" s="56" customFormat="1" ht="15.5" x14ac:dyDescent="0.35">
      <c r="A17" s="153"/>
      <c r="B17" s="144"/>
      <c r="C17" s="143"/>
      <c r="D17" s="173"/>
      <c r="E17" s="173"/>
      <c r="F17" s="143"/>
      <c r="G17" s="159"/>
      <c r="H17" s="24"/>
      <c r="I17" s="25"/>
      <c r="J17" s="24"/>
    </row>
    <row r="18" spans="1:10" s="56" customFormat="1" ht="15.5" x14ac:dyDescent="0.35">
      <c r="A18" s="247"/>
      <c r="B18" s="144"/>
      <c r="C18" s="277"/>
      <c r="D18" s="278"/>
      <c r="E18" s="279"/>
      <c r="F18" s="239"/>
      <c r="G18" s="160"/>
      <c r="H18" s="24"/>
      <c r="I18" s="25"/>
      <c r="J18" s="24"/>
    </row>
    <row r="19" spans="1:10" s="56" customFormat="1" ht="15.5" x14ac:dyDescent="0.35">
      <c r="A19" s="153"/>
      <c r="B19" s="280"/>
      <c r="C19" s="239"/>
      <c r="D19" s="278"/>
      <c r="E19" s="279"/>
      <c r="F19" s="239"/>
      <c r="G19" s="160"/>
      <c r="H19" s="24"/>
      <c r="I19" s="25"/>
      <c r="J19" s="24"/>
    </row>
    <row r="20" spans="1:10" s="56" customFormat="1" ht="15.5" x14ac:dyDescent="0.35">
      <c r="A20" s="281"/>
      <c r="B20" s="282"/>
      <c r="C20" s="143"/>
      <c r="D20" s="241"/>
      <c r="E20" s="246"/>
      <c r="F20" s="283"/>
      <c r="G20" s="159"/>
      <c r="H20" s="24"/>
      <c r="I20" s="25"/>
      <c r="J20" s="24"/>
    </row>
    <row r="21" spans="1:10" s="56" customFormat="1" ht="15.5" x14ac:dyDescent="0.35">
      <c r="A21" s="247"/>
      <c r="B21" s="144"/>
      <c r="C21" s="143"/>
      <c r="D21" s="173"/>
      <c r="E21" s="173"/>
      <c r="F21" s="239"/>
      <c r="G21" s="159"/>
      <c r="H21" s="24"/>
      <c r="I21" s="25"/>
      <c r="J21" s="24"/>
    </row>
    <row r="22" spans="1:10" s="56" customFormat="1" ht="15.5" x14ac:dyDescent="0.35">
      <c r="A22" s="247"/>
      <c r="B22" s="144"/>
      <c r="C22" s="143"/>
      <c r="D22" s="241"/>
      <c r="E22" s="241"/>
      <c r="F22" s="284"/>
      <c r="G22" s="159"/>
      <c r="H22" s="24"/>
      <c r="I22" s="25"/>
      <c r="J22" s="24"/>
    </row>
    <row r="23" spans="1:10" s="56" customFormat="1" ht="15.5" x14ac:dyDescent="0.35">
      <c r="A23" s="153"/>
      <c r="B23" s="144"/>
      <c r="C23" s="285"/>
      <c r="D23" s="286"/>
      <c r="E23" s="241"/>
      <c r="F23" s="285"/>
      <c r="G23" s="159"/>
      <c r="H23" s="24"/>
      <c r="I23" s="25"/>
      <c r="J23" s="24"/>
    </row>
    <row r="24" spans="1:10" s="56" customFormat="1" ht="15.5" x14ac:dyDescent="0.35">
      <c r="A24" s="247"/>
      <c r="B24" s="144"/>
      <c r="C24" s="143"/>
      <c r="D24" s="286"/>
      <c r="E24" s="241"/>
      <c r="F24" s="143"/>
      <c r="G24" s="159"/>
      <c r="H24" s="24"/>
      <c r="I24" s="25"/>
      <c r="J24" s="24"/>
    </row>
    <row r="25" spans="1:10" s="56" customFormat="1" ht="15.5" x14ac:dyDescent="0.35">
      <c r="A25" s="153"/>
      <c r="B25" s="144"/>
      <c r="C25" s="287"/>
      <c r="D25" s="288"/>
      <c r="E25" s="241"/>
      <c r="F25" s="143"/>
      <c r="G25" s="247"/>
      <c r="H25" s="24"/>
      <c r="I25" s="25"/>
      <c r="J25" s="24"/>
    </row>
    <row r="26" spans="1:10" s="56" customFormat="1" ht="15.5" x14ac:dyDescent="0.35">
      <c r="A26" s="153"/>
      <c r="B26" s="235"/>
      <c r="C26" s="241"/>
      <c r="D26" s="241"/>
      <c r="E26" s="241"/>
      <c r="F26" s="238"/>
      <c r="G26" s="84"/>
      <c r="H26" s="24"/>
      <c r="I26" s="25"/>
      <c r="J26" s="24"/>
    </row>
    <row r="27" spans="1:10" s="56" customFormat="1" ht="15.5" x14ac:dyDescent="0.35">
      <c r="A27" s="153"/>
      <c r="B27" s="235"/>
      <c r="C27" s="241"/>
      <c r="D27" s="241"/>
      <c r="E27" s="241"/>
      <c r="F27" s="238"/>
      <c r="G27" s="84"/>
      <c r="H27" s="24"/>
      <c r="I27" s="25"/>
      <c r="J27" s="24"/>
    </row>
    <row r="28" spans="1:10" s="56" customFormat="1" ht="15.5" x14ac:dyDescent="0.35">
      <c r="A28" s="153"/>
      <c r="B28" s="235"/>
      <c r="C28" s="241"/>
      <c r="D28" s="241"/>
      <c r="E28" s="241"/>
      <c r="F28" s="238"/>
      <c r="G28" s="84"/>
      <c r="H28" s="24"/>
      <c r="I28" s="25"/>
      <c r="J28" s="24"/>
    </row>
    <row r="29" spans="1:10" s="56" customFormat="1" ht="15.5" x14ac:dyDescent="0.35">
      <c r="A29" s="153"/>
      <c r="B29" s="235"/>
      <c r="C29" s="241"/>
      <c r="D29" s="241"/>
      <c r="E29" s="241"/>
      <c r="F29" s="238"/>
      <c r="G29" s="84"/>
      <c r="H29" s="24"/>
      <c r="I29" s="25"/>
      <c r="J29" s="24"/>
    </row>
    <row r="30" spans="1:10" s="56" customFormat="1" ht="15.5" x14ac:dyDescent="0.35">
      <c r="A30" s="153"/>
      <c r="B30" s="235"/>
      <c r="C30" s="241"/>
      <c r="D30" s="241"/>
      <c r="E30" s="241"/>
      <c r="F30" s="238"/>
      <c r="G30" s="84"/>
      <c r="H30" s="24"/>
      <c r="I30" s="25"/>
      <c r="J30" s="24"/>
    </row>
    <row r="31" spans="1:10" s="56" customFormat="1" ht="15.5" x14ac:dyDescent="0.35">
      <c r="A31" s="153"/>
      <c r="B31" s="235"/>
      <c r="C31" s="241"/>
      <c r="D31" s="241"/>
      <c r="E31" s="241"/>
      <c r="F31" s="238"/>
      <c r="G31" s="84"/>
      <c r="H31" s="24"/>
      <c r="I31" s="25"/>
      <c r="J31" s="24"/>
    </row>
    <row r="32" spans="1:10" s="56" customFormat="1" ht="15.5" x14ac:dyDescent="0.35">
      <c r="A32" s="153"/>
      <c r="B32" s="235"/>
      <c r="C32" s="241"/>
      <c r="D32" s="241"/>
      <c r="E32" s="241"/>
      <c r="F32" s="238"/>
      <c r="G32" s="84"/>
      <c r="H32" s="24"/>
      <c r="I32" s="25"/>
      <c r="J32" s="24"/>
    </row>
    <row r="33" spans="1:10" s="56" customFormat="1" ht="15.5" x14ac:dyDescent="0.35">
      <c r="A33" s="153"/>
      <c r="B33" s="235"/>
      <c r="C33" s="241"/>
      <c r="D33" s="241"/>
      <c r="E33" s="241"/>
      <c r="F33" s="238"/>
      <c r="G33" s="84"/>
      <c r="H33" s="24"/>
      <c r="I33" s="25"/>
      <c r="J33" s="24"/>
    </row>
    <row r="34" spans="1:10" s="56" customFormat="1" ht="15.5" x14ac:dyDescent="0.35">
      <c r="A34" s="153"/>
      <c r="B34" s="235"/>
      <c r="C34" s="241"/>
      <c r="D34" s="241"/>
      <c r="E34" s="241"/>
      <c r="F34" s="238"/>
      <c r="G34" s="84"/>
      <c r="H34" s="24"/>
      <c r="I34" s="25"/>
      <c r="J34" s="24"/>
    </row>
    <row r="35" spans="1:10" s="56" customFormat="1" ht="15.5" x14ac:dyDescent="0.35">
      <c r="A35" s="153"/>
      <c r="B35" s="235"/>
      <c r="C35" s="241"/>
      <c r="D35" s="241"/>
      <c r="E35" s="241"/>
      <c r="F35" s="238"/>
      <c r="G35" s="8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5434D-7872-48B5-B696-3AC36F1C9F57}">
  <sheetPr>
    <tabColor theme="9" tint="0.39997558519241921"/>
  </sheetPr>
  <dimension ref="A1:M66"/>
  <sheetViews>
    <sheetView zoomScale="90" zoomScaleNormal="90" workbookViewId="0">
      <selection activeCell="A2" sqref="A2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3"/>
      <c r="G1" s="4"/>
      <c r="H1" s="79"/>
      <c r="I1" s="80"/>
      <c r="J1" s="79"/>
      <c r="K1" s="87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3206.5</v>
      </c>
      <c r="G2" s="10"/>
      <c r="H2" s="79"/>
      <c r="I2" s="80"/>
      <c r="J2" s="79"/>
      <c r="K2" s="87"/>
    </row>
    <row r="3" spans="1:12" ht="15" thickTop="1" x14ac:dyDescent="0.35">
      <c r="A3" s="47" t="s">
        <v>25</v>
      </c>
      <c r="B3" s="11" t="s">
        <v>51</v>
      </c>
      <c r="C3" s="6"/>
      <c r="D3" s="6"/>
      <c r="E3" s="6"/>
      <c r="F3" s="12"/>
      <c r="G3" s="6"/>
      <c r="H3" s="79"/>
      <c r="I3" s="81"/>
      <c r="J3" s="82"/>
      <c r="K3" s="87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  <c r="K4" s="87"/>
    </row>
    <row r="5" spans="1:12" x14ac:dyDescent="0.35">
      <c r="A5" s="47"/>
      <c r="B5" s="11"/>
      <c r="C5" s="13" t="s">
        <v>2</v>
      </c>
      <c r="D5" s="62">
        <f>SUM(D8:D51)</f>
        <v>11174.5</v>
      </c>
      <c r="E5" s="63"/>
      <c r="F5" s="62">
        <f>SUM(F8:F51)</f>
        <v>60321.729999999996</v>
      </c>
      <c r="G5" s="6"/>
      <c r="H5" s="79"/>
      <c r="I5" s="81"/>
      <c r="J5" s="82"/>
      <c r="K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  <c r="K6" s="87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K7" s="88"/>
      <c r="L7" s="19"/>
    </row>
    <row r="8" spans="1:12" s="56" customFormat="1" ht="14.25" customHeight="1" x14ac:dyDescent="0.35">
      <c r="A8" s="93" t="s">
        <v>609</v>
      </c>
      <c r="B8" s="25" t="s">
        <v>610</v>
      </c>
      <c r="C8" s="71">
        <v>6288</v>
      </c>
      <c r="D8" s="21">
        <v>3144</v>
      </c>
      <c r="E8" s="21"/>
      <c r="F8" s="71" t="s">
        <v>65</v>
      </c>
      <c r="G8" s="75" t="s">
        <v>417</v>
      </c>
      <c r="H8" s="84"/>
      <c r="I8" s="85"/>
      <c r="J8" s="86"/>
      <c r="K8" s="89"/>
    </row>
    <row r="9" spans="1:12" s="56" customFormat="1" ht="15.5" x14ac:dyDescent="0.35">
      <c r="A9" s="70" t="s">
        <v>611</v>
      </c>
      <c r="B9" s="147" t="s">
        <v>58</v>
      </c>
      <c r="C9" s="71">
        <v>75369.3</v>
      </c>
      <c r="D9" s="22">
        <v>1423</v>
      </c>
      <c r="E9" s="67"/>
      <c r="F9" s="73">
        <v>47250</v>
      </c>
      <c r="G9" s="75" t="s">
        <v>66</v>
      </c>
      <c r="H9" s="84"/>
      <c r="I9" s="90"/>
      <c r="J9" s="91"/>
      <c r="K9" s="89"/>
    </row>
    <row r="10" spans="1:12" s="56" customFormat="1" ht="15.5" x14ac:dyDescent="0.35">
      <c r="A10" s="70" t="s">
        <v>612</v>
      </c>
      <c r="B10" s="25" t="s">
        <v>85</v>
      </c>
      <c r="C10" s="71">
        <v>7320</v>
      </c>
      <c r="D10" s="21">
        <v>300</v>
      </c>
      <c r="E10" s="74"/>
      <c r="F10" s="73">
        <v>7300</v>
      </c>
      <c r="G10" s="159" t="s">
        <v>587</v>
      </c>
      <c r="H10" s="84"/>
      <c r="I10" s="92"/>
      <c r="J10" s="86"/>
      <c r="K10" s="89"/>
    </row>
    <row r="11" spans="1:12" s="56" customFormat="1" ht="15.5" x14ac:dyDescent="0.35">
      <c r="A11" s="53" t="s">
        <v>613</v>
      </c>
      <c r="B11" s="25" t="s">
        <v>614</v>
      </c>
      <c r="C11" s="71">
        <v>6500</v>
      </c>
      <c r="D11" s="22">
        <v>2467.5</v>
      </c>
      <c r="E11" s="22"/>
      <c r="F11" s="71" t="s">
        <v>65</v>
      </c>
      <c r="G11" s="75" t="s">
        <v>615</v>
      </c>
      <c r="H11" s="24"/>
      <c r="I11" s="66"/>
      <c r="J11" s="67"/>
    </row>
    <row r="12" spans="1:12" s="56" customFormat="1" ht="15.5" x14ac:dyDescent="0.35">
      <c r="A12" s="68" t="s">
        <v>616</v>
      </c>
      <c r="B12" s="25" t="s">
        <v>617</v>
      </c>
      <c r="C12" s="73">
        <v>928</v>
      </c>
      <c r="D12" s="167">
        <v>840</v>
      </c>
      <c r="E12" s="170"/>
      <c r="F12" s="73" t="s">
        <v>65</v>
      </c>
      <c r="G12" s="76" t="s">
        <v>93</v>
      </c>
      <c r="H12" s="24"/>
      <c r="I12" s="24"/>
      <c r="J12" s="23"/>
    </row>
    <row r="13" spans="1:12" s="56" customFormat="1" ht="15.5" x14ac:dyDescent="0.35">
      <c r="A13" s="70" t="s">
        <v>618</v>
      </c>
      <c r="B13" s="25" t="s">
        <v>619</v>
      </c>
      <c r="C13" s="71">
        <v>2900</v>
      </c>
      <c r="D13" s="22">
        <v>1000</v>
      </c>
      <c r="E13" s="22"/>
      <c r="F13" s="71">
        <v>1500</v>
      </c>
      <c r="G13" s="75" t="s">
        <v>94</v>
      </c>
      <c r="H13" s="24"/>
      <c r="I13" s="24"/>
      <c r="J13" s="23"/>
    </row>
    <row r="14" spans="1:12" s="56" customFormat="1" ht="15.5" x14ac:dyDescent="0.35">
      <c r="A14" s="182" t="s">
        <v>620</v>
      </c>
      <c r="B14" s="25" t="s">
        <v>621</v>
      </c>
      <c r="C14" s="22">
        <v>6951.52</v>
      </c>
      <c r="D14" s="22">
        <v>1000</v>
      </c>
      <c r="E14" s="22"/>
      <c r="F14" s="71">
        <v>4140.24</v>
      </c>
      <c r="G14" s="75" t="s">
        <v>70</v>
      </c>
      <c r="H14" s="24"/>
      <c r="I14" s="25"/>
      <c r="J14" s="24"/>
    </row>
    <row r="15" spans="1:12" s="56" customFormat="1" ht="15.5" x14ac:dyDescent="0.35">
      <c r="A15" s="68" t="s">
        <v>622</v>
      </c>
      <c r="B15" s="25" t="s">
        <v>623</v>
      </c>
      <c r="C15" s="71">
        <v>1331.49</v>
      </c>
      <c r="D15" s="74">
        <v>1000</v>
      </c>
      <c r="E15" s="74"/>
      <c r="F15" s="71">
        <v>131.49</v>
      </c>
      <c r="G15" s="75" t="s">
        <v>70</v>
      </c>
      <c r="H15" s="24"/>
      <c r="I15" s="24"/>
      <c r="J15" s="23"/>
    </row>
    <row r="16" spans="1:12" s="56" customFormat="1" ht="15.5" x14ac:dyDescent="0.35">
      <c r="A16" s="68"/>
      <c r="B16" s="25"/>
      <c r="C16" s="71"/>
      <c r="D16" s="22"/>
      <c r="E16" s="22"/>
      <c r="F16" s="71"/>
      <c r="G16" s="75"/>
      <c r="H16" s="24"/>
      <c r="I16" s="25"/>
      <c r="J16" s="24"/>
    </row>
    <row r="17" spans="1:10" s="56" customFormat="1" ht="15.5" x14ac:dyDescent="0.35">
      <c r="A17" s="247"/>
      <c r="B17" s="144"/>
      <c r="C17" s="239"/>
      <c r="D17" s="283"/>
      <c r="E17" s="289"/>
      <c r="F17" s="239"/>
      <c r="G17" s="159"/>
      <c r="H17" s="24"/>
      <c r="I17" s="25"/>
      <c r="J17" s="24"/>
    </row>
    <row r="18" spans="1:10" s="56" customFormat="1" ht="15.5" x14ac:dyDescent="0.35">
      <c r="A18" s="290"/>
      <c r="B18" s="144"/>
      <c r="C18" s="291"/>
      <c r="D18" s="277"/>
      <c r="E18" s="279"/>
      <c r="F18" s="291"/>
      <c r="G18" s="292"/>
      <c r="H18" s="24"/>
      <c r="I18" s="25"/>
      <c r="J18" s="24"/>
    </row>
    <row r="19" spans="1:10" s="56" customFormat="1" ht="15.5" x14ac:dyDescent="0.35">
      <c r="A19" s="247"/>
      <c r="B19" s="144"/>
      <c r="C19" s="143"/>
      <c r="D19" s="238"/>
      <c r="E19" s="293"/>
      <c r="F19" s="143"/>
      <c r="G19" s="159"/>
      <c r="H19" s="24"/>
      <c r="I19" s="25"/>
      <c r="J19" s="24"/>
    </row>
    <row r="20" spans="1:10" s="56" customFormat="1" ht="15.5" x14ac:dyDescent="0.35">
      <c r="A20" s="290"/>
      <c r="B20" s="144"/>
      <c r="C20" s="238"/>
      <c r="D20" s="238"/>
      <c r="E20" s="293"/>
      <c r="F20" s="143"/>
      <c r="G20" s="159"/>
      <c r="H20" s="24"/>
      <c r="I20" s="25"/>
      <c r="J20" s="24"/>
    </row>
    <row r="21" spans="1:10" s="56" customFormat="1" ht="15.5" x14ac:dyDescent="0.35">
      <c r="A21" s="247"/>
      <c r="B21" s="241"/>
      <c r="C21" s="143"/>
      <c r="D21" s="238"/>
      <c r="E21" s="293"/>
      <c r="F21" s="143"/>
      <c r="G21" s="159"/>
      <c r="H21" s="24"/>
      <c r="I21" s="25"/>
      <c r="J21" s="24"/>
    </row>
    <row r="22" spans="1:10" s="56" customFormat="1" ht="15.5" x14ac:dyDescent="0.35">
      <c r="A22" s="247"/>
      <c r="B22" s="144"/>
      <c r="C22" s="238"/>
      <c r="D22" s="143"/>
      <c r="E22" s="294"/>
      <c r="F22" s="143"/>
      <c r="G22" s="295"/>
      <c r="H22" s="24"/>
      <c r="I22" s="25"/>
      <c r="J22" s="24"/>
    </row>
    <row r="23" spans="1:10" s="56" customFormat="1" ht="15.5" x14ac:dyDescent="0.35">
      <c r="A23" s="153"/>
      <c r="B23" s="235"/>
      <c r="C23" s="241"/>
      <c r="D23" s="241"/>
      <c r="E23" s="241"/>
      <c r="F23" s="238"/>
      <c r="G23" s="84"/>
      <c r="H23" s="24"/>
      <c r="I23" s="25"/>
      <c r="J23" s="24"/>
    </row>
    <row r="24" spans="1:10" s="56" customFormat="1" ht="15.5" x14ac:dyDescent="0.35">
      <c r="A24" s="153"/>
      <c r="B24" s="235"/>
      <c r="C24" s="241"/>
      <c r="D24" s="241"/>
      <c r="E24" s="241"/>
      <c r="F24" s="238"/>
      <c r="G24" s="84"/>
      <c r="H24" s="24"/>
      <c r="I24" s="25"/>
      <c r="J24" s="24"/>
    </row>
    <row r="25" spans="1:10" s="56" customFormat="1" ht="15.5" x14ac:dyDescent="0.35">
      <c r="A25" s="153"/>
      <c r="B25" s="235"/>
      <c r="C25" s="241"/>
      <c r="D25" s="241"/>
      <c r="E25" s="241"/>
      <c r="F25" s="238"/>
      <c r="G25" s="84"/>
      <c r="H25" s="24"/>
      <c r="I25" s="25"/>
      <c r="J25" s="24"/>
    </row>
    <row r="26" spans="1:10" s="56" customFormat="1" ht="15.5" x14ac:dyDescent="0.35">
      <c r="A26" s="153"/>
      <c r="B26" s="235"/>
      <c r="C26" s="241"/>
      <c r="D26" s="241"/>
      <c r="E26" s="241"/>
      <c r="F26" s="238"/>
      <c r="G26" s="84"/>
      <c r="H26" s="24"/>
      <c r="I26" s="25"/>
      <c r="J26" s="24"/>
    </row>
    <row r="27" spans="1:10" s="56" customFormat="1" ht="15.5" x14ac:dyDescent="0.35">
      <c r="A27" s="153"/>
      <c r="B27" s="235"/>
      <c r="C27" s="241"/>
      <c r="D27" s="241"/>
      <c r="E27" s="241"/>
      <c r="F27" s="238"/>
      <c r="G27" s="84"/>
      <c r="H27" s="24"/>
      <c r="I27" s="25"/>
      <c r="J27" s="24"/>
    </row>
    <row r="28" spans="1:10" s="56" customFormat="1" ht="15.5" x14ac:dyDescent="0.35">
      <c r="A28" s="153"/>
      <c r="B28" s="235"/>
      <c r="C28" s="241"/>
      <c r="D28" s="241"/>
      <c r="E28" s="241"/>
      <c r="F28" s="238"/>
      <c r="G28" s="84"/>
      <c r="H28" s="24"/>
      <c r="I28" s="25"/>
      <c r="J28" s="24"/>
    </row>
    <row r="29" spans="1:10" s="56" customFormat="1" ht="15.5" x14ac:dyDescent="0.35">
      <c r="A29" s="153"/>
      <c r="B29" s="235"/>
      <c r="C29" s="241"/>
      <c r="D29" s="241"/>
      <c r="E29" s="241"/>
      <c r="F29" s="238"/>
      <c r="G29" s="84"/>
      <c r="H29" s="24"/>
      <c r="I29" s="25"/>
      <c r="J29" s="24"/>
    </row>
    <row r="30" spans="1:10" s="56" customFormat="1" ht="15.5" x14ac:dyDescent="0.35">
      <c r="A30" s="153"/>
      <c r="B30" s="235"/>
      <c r="C30" s="241"/>
      <c r="D30" s="241"/>
      <c r="E30" s="241"/>
      <c r="F30" s="238"/>
      <c r="G30" s="84"/>
      <c r="H30" s="24"/>
      <c r="I30" s="25"/>
      <c r="J30" s="24"/>
    </row>
    <row r="31" spans="1:10" s="56" customFormat="1" ht="15.5" x14ac:dyDescent="0.35">
      <c r="A31" s="153"/>
      <c r="B31" s="235"/>
      <c r="C31" s="241"/>
      <c r="D31" s="241"/>
      <c r="E31" s="241"/>
      <c r="F31" s="238"/>
      <c r="G31" s="84"/>
      <c r="H31" s="24"/>
      <c r="I31" s="25"/>
      <c r="J31" s="24"/>
    </row>
    <row r="32" spans="1:10" s="56" customFormat="1" ht="15.5" x14ac:dyDescent="0.35">
      <c r="A32" s="153"/>
      <c r="B32" s="235"/>
      <c r="C32" s="241"/>
      <c r="D32" s="241"/>
      <c r="E32" s="241"/>
      <c r="F32" s="238"/>
      <c r="G32" s="84"/>
      <c r="H32" s="24"/>
      <c r="I32" s="25"/>
      <c r="J32" s="24"/>
    </row>
    <row r="33" spans="1:10" s="56" customFormat="1" ht="15.5" x14ac:dyDescent="0.35">
      <c r="A33" s="153"/>
      <c r="B33" s="235"/>
      <c r="C33" s="241"/>
      <c r="D33" s="241"/>
      <c r="E33" s="241"/>
      <c r="F33" s="238"/>
      <c r="G33" s="84"/>
      <c r="H33" s="24"/>
      <c r="I33" s="25"/>
      <c r="J33" s="24"/>
    </row>
    <row r="34" spans="1:10" s="56" customFormat="1" ht="15.5" x14ac:dyDescent="0.35">
      <c r="A34" s="153"/>
      <c r="B34" s="235"/>
      <c r="C34" s="241"/>
      <c r="D34" s="241"/>
      <c r="E34" s="241"/>
      <c r="F34" s="238"/>
      <c r="G34" s="8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F563E-681C-447D-B98F-5469B229F012}">
  <sheetPr>
    <tabColor theme="9" tint="0.39997558519241921"/>
  </sheetPr>
  <dimension ref="A1:M66"/>
  <sheetViews>
    <sheetView zoomScale="90" zoomScaleNormal="90" workbookViewId="0">
      <selection activeCell="D5" sqref="D5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127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27</v>
      </c>
      <c r="B3" s="11" t="s">
        <v>52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14381</v>
      </c>
      <c r="E5" s="63"/>
      <c r="F5" s="62">
        <f>SUM(F8:F51)</f>
        <v>22532.38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68" t="s">
        <v>118</v>
      </c>
      <c r="B8" s="161" t="s">
        <v>119</v>
      </c>
      <c r="C8" s="171">
        <v>3622.4</v>
      </c>
      <c r="D8" s="167">
        <v>1500</v>
      </c>
      <c r="E8" s="168"/>
      <c r="F8" s="73">
        <v>2122.4</v>
      </c>
      <c r="G8" s="75" t="s">
        <v>120</v>
      </c>
      <c r="H8" s="142"/>
      <c r="I8" s="85"/>
      <c r="J8" s="86"/>
    </row>
    <row r="9" spans="1:12" s="56" customFormat="1" ht="15.5" x14ac:dyDescent="0.35">
      <c r="A9" s="93" t="s">
        <v>121</v>
      </c>
      <c r="B9" s="25" t="s">
        <v>122</v>
      </c>
      <c r="C9" s="71">
        <v>664</v>
      </c>
      <c r="D9" s="22">
        <v>664</v>
      </c>
      <c r="E9" s="97"/>
      <c r="F9" s="71">
        <v>0</v>
      </c>
      <c r="G9" s="75" t="s">
        <v>123</v>
      </c>
      <c r="H9" s="142"/>
      <c r="I9" s="90"/>
      <c r="J9" s="91"/>
    </row>
    <row r="10" spans="1:12" s="56" customFormat="1" ht="15.5" x14ac:dyDescent="0.35">
      <c r="A10" s="70" t="s">
        <v>124</v>
      </c>
      <c r="B10" s="147" t="s">
        <v>125</v>
      </c>
      <c r="C10" s="71">
        <v>1414.12</v>
      </c>
      <c r="D10" s="22">
        <v>1414.12</v>
      </c>
      <c r="E10" s="97"/>
      <c r="F10" s="71">
        <v>0</v>
      </c>
      <c r="G10" s="75" t="s">
        <v>126</v>
      </c>
      <c r="H10" s="142"/>
      <c r="I10" s="92"/>
      <c r="J10" s="86"/>
    </row>
    <row r="11" spans="1:12" s="56" customFormat="1" ht="15.5" x14ac:dyDescent="0.35">
      <c r="A11" s="70" t="s">
        <v>127</v>
      </c>
      <c r="B11" s="147" t="s">
        <v>128</v>
      </c>
      <c r="C11" s="71">
        <v>4748.3999999999996</v>
      </c>
      <c r="D11" s="22">
        <v>4748.3999999999996</v>
      </c>
      <c r="E11" s="97"/>
      <c r="F11" s="71">
        <v>0</v>
      </c>
      <c r="G11" s="75" t="s">
        <v>110</v>
      </c>
      <c r="H11" s="142"/>
      <c r="I11" s="92"/>
      <c r="J11" s="86"/>
    </row>
    <row r="12" spans="1:12" s="56" customFormat="1" ht="15.5" x14ac:dyDescent="0.35">
      <c r="A12" s="53" t="s">
        <v>588</v>
      </c>
      <c r="B12" s="25" t="s">
        <v>129</v>
      </c>
      <c r="C12" s="71">
        <v>22700</v>
      </c>
      <c r="D12" s="22">
        <v>2800</v>
      </c>
      <c r="E12" s="22"/>
      <c r="F12" s="71">
        <v>12300</v>
      </c>
      <c r="G12" s="75" t="s">
        <v>591</v>
      </c>
      <c r="H12" s="24"/>
      <c r="I12" s="24"/>
      <c r="J12" s="23"/>
    </row>
    <row r="13" spans="1:12" s="56" customFormat="1" ht="15.5" x14ac:dyDescent="0.35">
      <c r="A13" s="68" t="s">
        <v>589</v>
      </c>
      <c r="B13" s="25" t="s">
        <v>130</v>
      </c>
      <c r="C13" s="72">
        <v>9322</v>
      </c>
      <c r="D13" s="181">
        <v>3000</v>
      </c>
      <c r="E13" s="170"/>
      <c r="F13" s="179">
        <v>6322</v>
      </c>
      <c r="G13" s="76" t="s">
        <v>591</v>
      </c>
      <c r="H13" s="142"/>
      <c r="I13" s="24"/>
      <c r="J13" s="23"/>
    </row>
    <row r="14" spans="1:12" s="56" customFormat="1" ht="15.5" x14ac:dyDescent="0.35">
      <c r="A14" s="70" t="s">
        <v>590</v>
      </c>
      <c r="B14" s="25" t="s">
        <v>131</v>
      </c>
      <c r="C14" s="71">
        <v>2787.98</v>
      </c>
      <c r="D14" s="22">
        <v>254.48</v>
      </c>
      <c r="E14" s="22"/>
      <c r="F14" s="71">
        <v>1787.98</v>
      </c>
      <c r="G14" s="75" t="s">
        <v>591</v>
      </c>
      <c r="H14" s="24"/>
      <c r="I14" s="25"/>
      <c r="J14" s="24"/>
    </row>
    <row r="15" spans="1:12" s="56" customFormat="1" ht="15.5" x14ac:dyDescent="0.35">
      <c r="A15" s="68"/>
      <c r="B15" s="161"/>
      <c r="C15" s="146"/>
      <c r="D15" s="145"/>
      <c r="E15" s="28"/>
      <c r="F15" s="73"/>
      <c r="G15" s="75"/>
      <c r="H15" s="24"/>
      <c r="I15" s="24"/>
      <c r="J15" s="23"/>
    </row>
    <row r="16" spans="1:12" s="56" customFormat="1" ht="15.5" x14ac:dyDescent="0.35">
      <c r="A16" s="93"/>
      <c r="B16" s="25"/>
      <c r="C16" s="71"/>
      <c r="D16" s="22"/>
      <c r="E16" s="48"/>
      <c r="F16" s="71"/>
      <c r="G16" s="75"/>
      <c r="H16" s="24"/>
      <c r="I16" s="25"/>
      <c r="J16" s="24"/>
    </row>
    <row r="17" spans="1:10" s="56" customFormat="1" ht="15.5" x14ac:dyDescent="0.35">
      <c r="A17" s="70"/>
      <c r="B17" s="147"/>
      <c r="C17" s="71"/>
      <c r="D17" s="22"/>
      <c r="E17" s="48"/>
      <c r="F17" s="71"/>
      <c r="G17" s="75"/>
      <c r="H17" s="24"/>
      <c r="I17" s="25"/>
      <c r="J17" s="24"/>
    </row>
    <row r="18" spans="1:10" s="56" customFormat="1" ht="15.5" x14ac:dyDescent="0.35">
      <c r="A18" s="70"/>
      <c r="B18" s="147"/>
      <c r="C18" s="71"/>
      <c r="D18" s="22"/>
      <c r="E18" s="48"/>
      <c r="F18" s="71"/>
      <c r="G18" s="75"/>
      <c r="H18" s="24"/>
      <c r="I18" s="25"/>
      <c r="J18" s="24"/>
    </row>
    <row r="19" spans="1:10" s="56" customFormat="1" ht="15.5" x14ac:dyDescent="0.35">
      <c r="A19" s="53"/>
      <c r="B19" s="25"/>
      <c r="C19" s="71"/>
      <c r="D19" s="22"/>
      <c r="E19" s="22"/>
      <c r="F19" s="162"/>
      <c r="G19" s="75"/>
      <c r="H19" s="24"/>
      <c r="I19" s="25"/>
      <c r="J19" s="24"/>
    </row>
    <row r="20" spans="1:10" s="56" customFormat="1" ht="15.5" x14ac:dyDescent="0.35">
      <c r="A20" s="68"/>
      <c r="B20" s="25"/>
      <c r="C20" s="72"/>
      <c r="D20" s="163"/>
      <c r="E20" s="152"/>
      <c r="F20" s="164"/>
      <c r="G20" s="76"/>
      <c r="H20" s="24"/>
      <c r="I20" s="25"/>
      <c r="J20" s="24"/>
    </row>
    <row r="21" spans="1:10" s="56" customFormat="1" ht="15.5" x14ac:dyDescent="0.35">
      <c r="A21" s="70"/>
      <c r="B21" s="25"/>
      <c r="C21" s="71"/>
      <c r="D21" s="22"/>
      <c r="E21" s="22"/>
      <c r="F21" s="71"/>
      <c r="G21" s="75"/>
      <c r="H21" s="24"/>
      <c r="I21" s="25"/>
      <c r="J21" s="24"/>
    </row>
    <row r="22" spans="1:10" s="56" customFormat="1" ht="15.5" x14ac:dyDescent="0.35">
      <c r="A22" s="53"/>
      <c r="B22" s="1"/>
      <c r="C22" s="21"/>
      <c r="D22" s="21"/>
      <c r="E22" s="21"/>
      <c r="F22" s="71"/>
      <c r="G22" s="68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8AB13-02FA-4076-A3C5-C0BEE245C105}">
  <sheetPr>
    <tabColor theme="9" tint="0.39997558519241921"/>
  </sheetPr>
  <dimension ref="A1:M66"/>
  <sheetViews>
    <sheetView zoomScale="90" zoomScaleNormal="90" workbookViewId="0">
      <selection activeCell="I15" sqref="I15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11</v>
      </c>
      <c r="B3" s="11" t="s">
        <v>40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14381</v>
      </c>
      <c r="E5" s="63"/>
      <c r="F5" s="62">
        <f>SUM(F8:F51)</f>
        <v>208135.8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25" t="s">
        <v>384</v>
      </c>
      <c r="B8" s="25" t="s">
        <v>385</v>
      </c>
      <c r="C8" s="111">
        <v>2056</v>
      </c>
      <c r="D8" s="74">
        <v>1400</v>
      </c>
      <c r="E8" s="74"/>
      <c r="F8" s="114" t="s">
        <v>65</v>
      </c>
      <c r="G8" s="108" t="s">
        <v>386</v>
      </c>
      <c r="H8" s="24"/>
      <c r="I8" s="23"/>
      <c r="J8" s="67"/>
    </row>
    <row r="9" spans="1:12" s="56" customFormat="1" ht="15.5" x14ac:dyDescent="0.35">
      <c r="A9" s="104" t="s">
        <v>387</v>
      </c>
      <c r="B9" s="104" t="s">
        <v>388</v>
      </c>
      <c r="C9" s="107">
        <v>4382</v>
      </c>
      <c r="D9" s="106">
        <v>500</v>
      </c>
      <c r="E9" s="106"/>
      <c r="F9" s="106">
        <v>27820</v>
      </c>
      <c r="G9" s="118" t="s">
        <v>389</v>
      </c>
      <c r="H9" s="24"/>
      <c r="I9" s="64"/>
      <c r="J9" s="65"/>
    </row>
    <row r="10" spans="1:12" s="56" customFormat="1" ht="15.5" x14ac:dyDescent="0.35">
      <c r="A10" s="104" t="s">
        <v>390</v>
      </c>
      <c r="B10" s="103" t="s">
        <v>391</v>
      </c>
      <c r="C10" s="107">
        <v>112703</v>
      </c>
      <c r="D10" s="106">
        <v>1000</v>
      </c>
      <c r="E10" s="106"/>
      <c r="F10" s="114" t="s">
        <v>65</v>
      </c>
      <c r="G10" s="118" t="s">
        <v>392</v>
      </c>
      <c r="H10" s="24"/>
      <c r="I10" s="66"/>
      <c r="J10" s="67"/>
    </row>
    <row r="11" spans="1:12" s="56" customFormat="1" ht="15.5" x14ac:dyDescent="0.35">
      <c r="A11" s="104" t="s">
        <v>393</v>
      </c>
      <c r="B11" s="99" t="s">
        <v>394</v>
      </c>
      <c r="C11" s="105">
        <v>409210</v>
      </c>
      <c r="D11" s="106">
        <v>5384.71</v>
      </c>
      <c r="E11" s="106"/>
      <c r="F11" s="114">
        <v>128000</v>
      </c>
      <c r="G11" s="117" t="s">
        <v>395</v>
      </c>
      <c r="H11" s="24"/>
      <c r="I11" s="66"/>
      <c r="J11" s="67"/>
    </row>
    <row r="12" spans="1:12" s="56" customFormat="1" ht="15.5" x14ac:dyDescent="0.35">
      <c r="A12" s="104" t="s">
        <v>396</v>
      </c>
      <c r="B12" s="109" t="s">
        <v>397</v>
      </c>
      <c r="C12" s="111">
        <v>73488.600000000006</v>
      </c>
      <c r="D12" s="74">
        <v>3585</v>
      </c>
      <c r="E12" s="74"/>
      <c r="F12" s="106">
        <v>45369.3</v>
      </c>
      <c r="G12" s="117" t="s">
        <v>398</v>
      </c>
      <c r="H12" s="24"/>
      <c r="I12" s="24"/>
      <c r="J12" s="23"/>
    </row>
    <row r="13" spans="1:12" s="56" customFormat="1" ht="15.5" x14ac:dyDescent="0.35">
      <c r="A13" s="103"/>
      <c r="B13" s="103" t="s">
        <v>399</v>
      </c>
      <c r="C13" s="105">
        <v>1473</v>
      </c>
      <c r="D13" s="106">
        <v>750</v>
      </c>
      <c r="E13" s="106"/>
      <c r="F13" s="258" t="s">
        <v>65</v>
      </c>
      <c r="G13" s="117" t="s">
        <v>400</v>
      </c>
      <c r="H13" s="24"/>
      <c r="I13" s="24"/>
      <c r="J13" s="23"/>
    </row>
    <row r="14" spans="1:12" s="56" customFormat="1" ht="15.5" x14ac:dyDescent="0.35">
      <c r="A14" s="103"/>
      <c r="B14" s="103" t="s">
        <v>401</v>
      </c>
      <c r="C14" s="112" t="s">
        <v>65</v>
      </c>
      <c r="D14" s="106">
        <v>99</v>
      </c>
      <c r="E14" s="106"/>
      <c r="F14" s="258" t="s">
        <v>65</v>
      </c>
      <c r="G14" s="117" t="s">
        <v>402</v>
      </c>
      <c r="H14" s="24"/>
      <c r="I14" s="25"/>
      <c r="J14" s="24"/>
    </row>
    <row r="15" spans="1:12" s="56" customFormat="1" ht="15.5" x14ac:dyDescent="0.35">
      <c r="A15" s="103" t="s">
        <v>403</v>
      </c>
      <c r="B15" s="103" t="s">
        <v>404</v>
      </c>
      <c r="C15" s="105">
        <v>2500</v>
      </c>
      <c r="D15" s="106">
        <v>1250</v>
      </c>
      <c r="E15" s="106"/>
      <c r="F15" s="258" t="s">
        <v>65</v>
      </c>
      <c r="G15" s="117" t="s">
        <v>405</v>
      </c>
      <c r="H15" s="24"/>
      <c r="I15" s="24"/>
      <c r="J15" s="23"/>
    </row>
    <row r="16" spans="1:12" s="56" customFormat="1" ht="15.5" x14ac:dyDescent="0.35">
      <c r="A16" s="103" t="s">
        <v>406</v>
      </c>
      <c r="B16" s="103" t="s">
        <v>407</v>
      </c>
      <c r="C16" s="105">
        <v>9193</v>
      </c>
      <c r="D16" s="106">
        <v>412.29</v>
      </c>
      <c r="E16" s="106"/>
      <c r="F16" s="114">
        <v>6946.5</v>
      </c>
      <c r="G16" s="117" t="s">
        <v>405</v>
      </c>
      <c r="H16" s="24"/>
      <c r="I16" s="25"/>
      <c r="J16" s="24"/>
    </row>
    <row r="17" spans="1:10" s="56" customFormat="1" ht="15.5" x14ac:dyDescent="0.35">
      <c r="A17" s="109"/>
      <c r="B17" s="103"/>
      <c r="C17" s="105"/>
      <c r="D17" s="106"/>
      <c r="E17" s="106"/>
      <c r="F17" s="114"/>
      <c r="G17" s="117"/>
      <c r="H17" s="24"/>
      <c r="I17" s="25"/>
      <c r="J17" s="24"/>
    </row>
    <row r="18" spans="1:10" s="56" customFormat="1" ht="15.5" x14ac:dyDescent="0.35">
      <c r="A18" s="53"/>
      <c r="B18" s="1"/>
      <c r="C18" s="21"/>
      <c r="D18" s="21"/>
      <c r="E18" s="21"/>
      <c r="F18" s="22"/>
      <c r="G18" s="23"/>
      <c r="H18" s="24"/>
      <c r="I18" s="25"/>
      <c r="J18" s="24"/>
    </row>
    <row r="19" spans="1:10" s="56" customFormat="1" ht="15.5" x14ac:dyDescent="0.35">
      <c r="A19" s="53"/>
      <c r="B19" s="1"/>
      <c r="C19" s="21"/>
      <c r="D19" s="21"/>
      <c r="E19" s="21"/>
      <c r="F19" s="22"/>
      <c r="G19" s="24"/>
      <c r="H19" s="24"/>
      <c r="I19" s="25"/>
      <c r="J19" s="24"/>
    </row>
    <row r="20" spans="1:10" s="56" customFormat="1" ht="15.5" x14ac:dyDescent="0.35">
      <c r="A20" s="53"/>
      <c r="B20" s="1"/>
      <c r="C20" s="21"/>
      <c r="D20" s="21"/>
      <c r="E20" s="21"/>
      <c r="F20" s="22"/>
      <c r="G20" s="24"/>
      <c r="H20" s="24"/>
      <c r="I20" s="25"/>
      <c r="J20" s="24"/>
    </row>
    <row r="21" spans="1:10" s="56" customFormat="1" ht="15.5" x14ac:dyDescent="0.35">
      <c r="A21" s="53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6" customFormat="1" ht="15.5" x14ac:dyDescent="0.35">
      <c r="A22" s="53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4D9DD-7662-4453-A24F-97B7299D85CA}">
  <sheetPr>
    <tabColor theme="9" tint="0.39997558519241921"/>
  </sheetPr>
  <dimension ref="A1:M66"/>
  <sheetViews>
    <sheetView zoomScale="90" zoomScaleNormal="90" workbookViewId="0">
      <selection activeCell="B25" sqref="B25"/>
    </sheetView>
  </sheetViews>
  <sheetFormatPr defaultColWidth="9.1796875" defaultRowHeight="14.5" x14ac:dyDescent="0.35"/>
  <cols>
    <col min="1" max="1" width="10.7265625" style="26" customWidth="1"/>
    <col min="2" max="2" width="84.5429687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127"/>
      <c r="G1" s="4"/>
      <c r="H1" s="79"/>
      <c r="I1" s="80"/>
      <c r="J1" s="79"/>
      <c r="K1" s="87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3558.2799999999988</v>
      </c>
      <c r="G2" s="10"/>
      <c r="H2" s="79"/>
      <c r="I2" s="80"/>
      <c r="J2" s="79"/>
      <c r="K2" s="87"/>
    </row>
    <row r="3" spans="1:12" ht="15" thickTop="1" x14ac:dyDescent="0.35">
      <c r="A3" s="47" t="s">
        <v>28</v>
      </c>
      <c r="B3" s="11" t="s">
        <v>30</v>
      </c>
      <c r="C3" s="6"/>
      <c r="D3" s="6"/>
      <c r="E3" s="6"/>
      <c r="F3" s="12"/>
      <c r="G3" s="6"/>
      <c r="H3" s="79"/>
      <c r="I3" s="81"/>
      <c r="J3" s="82"/>
      <c r="K3" s="87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  <c r="K4" s="87"/>
    </row>
    <row r="5" spans="1:12" x14ac:dyDescent="0.35">
      <c r="A5" s="47"/>
      <c r="B5" s="11"/>
      <c r="C5" s="13" t="s">
        <v>2</v>
      </c>
      <c r="D5" s="62">
        <f>SUM(D8:D51)</f>
        <v>10822.720000000001</v>
      </c>
      <c r="E5" s="63"/>
      <c r="F5" s="62">
        <f>SUM(F8:F51)</f>
        <v>43630</v>
      </c>
      <c r="G5" s="6"/>
      <c r="H5" s="79"/>
      <c r="I5" s="81"/>
      <c r="J5" s="82"/>
      <c r="K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  <c r="K6" s="87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K7" s="88"/>
      <c r="L7" s="19"/>
    </row>
    <row r="8" spans="1:12" s="56" customFormat="1" ht="14.25" customHeight="1" x14ac:dyDescent="0.35">
      <c r="A8" s="53" t="s">
        <v>72</v>
      </c>
      <c r="B8" s="25" t="s">
        <v>59</v>
      </c>
      <c r="C8" s="73">
        <v>958</v>
      </c>
      <c r="D8" s="167">
        <v>227</v>
      </c>
      <c r="E8" s="170"/>
      <c r="F8" s="73">
        <v>50</v>
      </c>
      <c r="G8" s="75" t="s">
        <v>67</v>
      </c>
      <c r="H8" s="84"/>
      <c r="I8" s="85"/>
      <c r="J8" s="86"/>
      <c r="K8" s="89"/>
    </row>
    <row r="9" spans="1:12" s="56" customFormat="1" ht="15.5" x14ac:dyDescent="0.35">
      <c r="A9" s="53" t="s">
        <v>624</v>
      </c>
      <c r="B9" s="25" t="s">
        <v>625</v>
      </c>
      <c r="C9" s="73">
        <v>17522.8</v>
      </c>
      <c r="D9" s="167">
        <v>2262.8000000000002</v>
      </c>
      <c r="E9" s="170"/>
      <c r="F9" s="73">
        <v>15260</v>
      </c>
      <c r="G9" s="75" t="s">
        <v>626</v>
      </c>
      <c r="H9" s="84"/>
      <c r="I9" s="90"/>
      <c r="J9" s="91"/>
      <c r="K9" s="89"/>
    </row>
    <row r="10" spans="1:12" s="56" customFormat="1" ht="15.5" x14ac:dyDescent="0.35">
      <c r="A10" s="68" t="s">
        <v>627</v>
      </c>
      <c r="B10" s="25" t="s">
        <v>614</v>
      </c>
      <c r="C10" s="71">
        <v>6500</v>
      </c>
      <c r="D10" s="22">
        <v>2467.5</v>
      </c>
      <c r="E10" s="22"/>
      <c r="F10" s="71" t="s">
        <v>65</v>
      </c>
      <c r="G10" s="75" t="s">
        <v>615</v>
      </c>
      <c r="H10" s="84"/>
      <c r="I10" s="92"/>
      <c r="J10" s="86"/>
      <c r="K10" s="89"/>
    </row>
    <row r="11" spans="1:12" s="56" customFormat="1" ht="15.5" x14ac:dyDescent="0.35">
      <c r="A11" s="53" t="s">
        <v>628</v>
      </c>
      <c r="B11" s="25" t="s">
        <v>629</v>
      </c>
      <c r="C11" s="71">
        <v>1277.99</v>
      </c>
      <c r="D11" s="74">
        <v>1027.99</v>
      </c>
      <c r="E11" s="74"/>
      <c r="F11" s="71">
        <v>250</v>
      </c>
      <c r="G11" s="75" t="s">
        <v>630</v>
      </c>
      <c r="H11" s="84"/>
      <c r="I11" s="92"/>
      <c r="J11" s="86"/>
      <c r="K11" s="89"/>
    </row>
    <row r="12" spans="1:12" s="56" customFormat="1" ht="15.5" x14ac:dyDescent="0.35">
      <c r="A12" s="68" t="s">
        <v>631</v>
      </c>
      <c r="B12" s="25" t="s">
        <v>632</v>
      </c>
      <c r="C12" s="71">
        <v>30630</v>
      </c>
      <c r="D12" s="21">
        <v>758.55</v>
      </c>
      <c r="E12" s="21"/>
      <c r="F12" s="73">
        <v>28070</v>
      </c>
      <c r="G12" s="75" t="s">
        <v>189</v>
      </c>
      <c r="H12" s="84"/>
      <c r="I12" s="84"/>
      <c r="J12" s="85"/>
      <c r="K12" s="89"/>
    </row>
    <row r="13" spans="1:12" s="56" customFormat="1" ht="15.5" x14ac:dyDescent="0.35">
      <c r="A13" s="70" t="s">
        <v>633</v>
      </c>
      <c r="B13" s="25" t="s">
        <v>634</v>
      </c>
      <c r="C13" s="179">
        <v>1066.8800000000001</v>
      </c>
      <c r="D13" s="183">
        <v>1066.8800000000001</v>
      </c>
      <c r="E13" s="22"/>
      <c r="F13" s="73" t="s">
        <v>65</v>
      </c>
      <c r="G13" s="75" t="s">
        <v>395</v>
      </c>
      <c r="H13" s="24"/>
      <c r="I13" s="24"/>
      <c r="J13" s="23"/>
    </row>
    <row r="14" spans="1:12" s="56" customFormat="1" ht="15.5" x14ac:dyDescent="0.35">
      <c r="A14" s="68" t="s">
        <v>635</v>
      </c>
      <c r="B14" s="25" t="s">
        <v>636</v>
      </c>
      <c r="C14" s="71">
        <v>900</v>
      </c>
      <c r="D14" s="22">
        <v>900</v>
      </c>
      <c r="E14" s="22"/>
      <c r="F14" s="71" t="s">
        <v>65</v>
      </c>
      <c r="G14" s="75" t="s">
        <v>189</v>
      </c>
      <c r="H14" s="24"/>
      <c r="I14" s="25"/>
      <c r="J14" s="24"/>
    </row>
    <row r="15" spans="1:12" s="56" customFormat="1" ht="15.5" x14ac:dyDescent="0.35">
      <c r="A15" s="68" t="s">
        <v>637</v>
      </c>
      <c r="B15" s="1" t="s">
        <v>638</v>
      </c>
      <c r="C15" s="71">
        <v>2112</v>
      </c>
      <c r="D15" s="21">
        <v>2112</v>
      </c>
      <c r="E15" s="21"/>
      <c r="F15" s="71" t="s">
        <v>65</v>
      </c>
      <c r="G15" s="76" t="s">
        <v>189</v>
      </c>
      <c r="H15" s="24"/>
      <c r="I15" s="24"/>
      <c r="J15" s="23"/>
    </row>
    <row r="16" spans="1:12" s="56" customFormat="1" ht="15.5" x14ac:dyDescent="0.35">
      <c r="A16" s="68"/>
      <c r="B16" s="77"/>
      <c r="C16" s="71"/>
      <c r="D16" s="21"/>
      <c r="E16" s="148"/>
      <c r="F16" s="73"/>
      <c r="G16" s="75"/>
      <c r="H16" s="24"/>
      <c r="I16" s="25"/>
      <c r="J16" s="24"/>
    </row>
    <row r="17" spans="1:10" s="56" customFormat="1" ht="15.5" x14ac:dyDescent="0.35">
      <c r="A17" s="68"/>
      <c r="B17" s="25"/>
      <c r="C17" s="71"/>
      <c r="D17" s="37"/>
      <c r="E17" s="37"/>
      <c r="F17" s="71"/>
      <c r="G17" s="75"/>
      <c r="H17" s="24"/>
      <c r="I17" s="25"/>
      <c r="J17" s="24"/>
    </row>
    <row r="18" spans="1:10" s="56" customFormat="1" ht="15.5" x14ac:dyDescent="0.35">
      <c r="A18" s="68"/>
      <c r="B18" s="25"/>
      <c r="C18" s="71"/>
      <c r="D18" s="74"/>
      <c r="E18" s="21"/>
      <c r="F18" s="71"/>
      <c r="G18" s="75"/>
      <c r="H18" s="24"/>
      <c r="I18" s="25"/>
      <c r="J18" s="24"/>
    </row>
    <row r="19" spans="1:10" s="56" customFormat="1" ht="15.5" x14ac:dyDescent="0.35">
      <c r="A19" s="70"/>
      <c r="B19" s="25"/>
      <c r="C19" s="71"/>
      <c r="D19" s="22"/>
      <c r="E19" s="21"/>
      <c r="F19" s="71"/>
      <c r="G19" s="75"/>
      <c r="H19" s="24"/>
      <c r="I19" s="25"/>
      <c r="J19" s="24"/>
    </row>
    <row r="20" spans="1:10" s="56" customFormat="1" ht="15.5" x14ac:dyDescent="0.35">
      <c r="A20" s="53"/>
      <c r="B20" s="25"/>
      <c r="C20" s="71"/>
      <c r="D20" s="74"/>
      <c r="E20" s="21"/>
      <c r="F20" s="71"/>
      <c r="G20" s="53"/>
      <c r="H20" s="24"/>
      <c r="I20" s="25"/>
      <c r="J20" s="24"/>
    </row>
    <row r="21" spans="1:10" s="56" customFormat="1" ht="15.5" x14ac:dyDescent="0.35">
      <c r="A21" s="68"/>
      <c r="B21" s="25"/>
      <c r="C21" s="72"/>
      <c r="D21" s="94"/>
      <c r="E21" s="21"/>
      <c r="F21" s="72"/>
      <c r="G21" s="53"/>
      <c r="H21" s="24"/>
      <c r="I21" s="25"/>
      <c r="J21" s="24"/>
    </row>
    <row r="22" spans="1:10" s="56" customFormat="1" ht="15.5" x14ac:dyDescent="0.35">
      <c r="A22" s="53"/>
      <c r="B22" s="25"/>
      <c r="C22" s="95"/>
      <c r="D22" s="96"/>
      <c r="E22" s="21"/>
      <c r="F22" s="95"/>
      <c r="G22" s="53"/>
      <c r="H22" s="24"/>
      <c r="I22" s="25"/>
      <c r="J22" s="24"/>
    </row>
    <row r="23" spans="1:10" s="56" customFormat="1" ht="15.5" x14ac:dyDescent="0.35">
      <c r="A23" s="53"/>
      <c r="B23" s="25"/>
      <c r="C23" s="71"/>
      <c r="D23" s="22"/>
      <c r="E23" s="21"/>
      <c r="F23" s="71"/>
      <c r="G23" s="53"/>
      <c r="H23" s="24"/>
      <c r="I23" s="25"/>
      <c r="J23" s="24"/>
    </row>
    <row r="24" spans="1:10" s="56" customFormat="1" ht="15.5" x14ac:dyDescent="0.35">
      <c r="A24" s="53"/>
      <c r="B24" s="25"/>
      <c r="C24" s="71"/>
      <c r="D24" s="22"/>
      <c r="E24" s="21"/>
      <c r="F24" s="71"/>
      <c r="G24" s="53"/>
      <c r="H24" s="24"/>
      <c r="I24" s="25"/>
      <c r="J24" s="24"/>
    </row>
    <row r="25" spans="1:10" s="56" customFormat="1" ht="15.5" x14ac:dyDescent="0.35">
      <c r="A25" s="53"/>
      <c r="B25" s="77"/>
      <c r="C25" s="71"/>
      <c r="D25" s="74"/>
      <c r="E25" s="21"/>
      <c r="F25" s="71"/>
      <c r="G25" s="75"/>
      <c r="H25" s="24"/>
      <c r="I25" s="25"/>
      <c r="J25" s="24"/>
    </row>
    <row r="26" spans="1:10" s="56" customFormat="1" ht="15.5" x14ac:dyDescent="0.35">
      <c r="A26" s="68"/>
      <c r="B26" s="25"/>
      <c r="C26" s="71"/>
      <c r="D26" s="21"/>
      <c r="E26" s="21"/>
      <c r="F26" s="71"/>
      <c r="G26" s="75"/>
      <c r="H26" s="24"/>
      <c r="I26" s="25"/>
      <c r="J26" s="24"/>
    </row>
    <row r="27" spans="1:10" s="56" customFormat="1" ht="15.5" x14ac:dyDescent="0.35">
      <c r="A27" s="68"/>
      <c r="B27" s="25"/>
      <c r="C27" s="74"/>
      <c r="D27" s="74"/>
      <c r="E27" s="21"/>
      <c r="F27" s="97"/>
      <c r="G27" s="53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BA1AB-6ADA-4AF2-BBD1-6E7CD21A961C}">
  <sheetPr>
    <tabColor theme="9" tint="0.39997558519241921"/>
  </sheetPr>
  <dimension ref="A1:M66"/>
  <sheetViews>
    <sheetView zoomScale="90" zoomScaleNormal="90" workbookViewId="0">
      <selection activeCell="B11" sqref="B11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78</v>
      </c>
      <c r="B1" s="54"/>
      <c r="C1" s="2"/>
      <c r="D1" s="2"/>
      <c r="E1" s="2"/>
      <c r="F1" s="127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29</v>
      </c>
      <c r="B3" s="11" t="s">
        <v>33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14381</v>
      </c>
      <c r="E5" s="63"/>
      <c r="F5" s="62">
        <f>SUM(F8:F51)</f>
        <v>45420.86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68" t="s">
        <v>132</v>
      </c>
      <c r="B8" s="1" t="s">
        <v>133</v>
      </c>
      <c r="C8" s="74">
        <v>3124.8</v>
      </c>
      <c r="D8" s="22">
        <v>219</v>
      </c>
      <c r="E8" s="149"/>
      <c r="F8" s="179" t="s">
        <v>65</v>
      </c>
      <c r="G8" s="68" t="s">
        <v>134</v>
      </c>
      <c r="H8" s="84"/>
      <c r="I8" s="85"/>
      <c r="J8" s="86"/>
    </row>
    <row r="9" spans="1:12" s="56" customFormat="1" ht="15.5" x14ac:dyDescent="0.35">
      <c r="A9" s="70" t="s">
        <v>132</v>
      </c>
      <c r="B9" s="25" t="s">
        <v>135</v>
      </c>
      <c r="C9" s="71">
        <v>418</v>
      </c>
      <c r="D9" s="74">
        <v>318</v>
      </c>
      <c r="E9" s="74"/>
      <c r="F9" s="71" t="s">
        <v>65</v>
      </c>
      <c r="G9" s="75" t="s">
        <v>136</v>
      </c>
      <c r="H9" s="84"/>
      <c r="I9" s="90"/>
      <c r="J9" s="91"/>
    </row>
    <row r="10" spans="1:12" s="56" customFormat="1" ht="15.5" x14ac:dyDescent="0.35">
      <c r="A10" s="53" t="s">
        <v>137</v>
      </c>
      <c r="B10" s="1" t="s">
        <v>138</v>
      </c>
      <c r="C10" s="71">
        <v>18500</v>
      </c>
      <c r="D10" s="22">
        <v>1250</v>
      </c>
      <c r="E10" s="67"/>
      <c r="F10" s="73">
        <v>15787</v>
      </c>
      <c r="G10" s="75" t="s">
        <v>139</v>
      </c>
      <c r="H10" s="24"/>
      <c r="I10" s="66"/>
      <c r="J10" s="67"/>
    </row>
    <row r="11" spans="1:12" s="56" customFormat="1" ht="15.5" x14ac:dyDescent="0.35">
      <c r="A11" s="68" t="s">
        <v>140</v>
      </c>
      <c r="B11" s="1" t="s">
        <v>141</v>
      </c>
      <c r="C11" s="71">
        <v>2244</v>
      </c>
      <c r="D11" s="74">
        <v>900</v>
      </c>
      <c r="E11" s="74"/>
      <c r="F11" s="71">
        <v>1344</v>
      </c>
      <c r="G11" s="75" t="s">
        <v>142</v>
      </c>
      <c r="H11" s="24"/>
      <c r="I11" s="66"/>
      <c r="J11" s="67"/>
    </row>
    <row r="12" spans="1:12" s="56" customFormat="1" ht="15.5" x14ac:dyDescent="0.35">
      <c r="A12" s="68" t="s">
        <v>143</v>
      </c>
      <c r="B12" s="1" t="s">
        <v>144</v>
      </c>
      <c r="C12" s="179">
        <v>500</v>
      </c>
      <c r="D12" s="22">
        <v>500</v>
      </c>
      <c r="E12" s="149"/>
      <c r="F12" s="179" t="s">
        <v>65</v>
      </c>
      <c r="G12" s="75" t="s">
        <v>145</v>
      </c>
      <c r="H12" s="24"/>
      <c r="I12" s="24"/>
      <c r="J12" s="23"/>
    </row>
    <row r="13" spans="1:12" s="56" customFormat="1" ht="15.5" x14ac:dyDescent="0.35">
      <c r="A13" s="53" t="s">
        <v>146</v>
      </c>
      <c r="B13" s="184" t="s">
        <v>147</v>
      </c>
      <c r="C13" s="71">
        <v>2825</v>
      </c>
      <c r="D13" s="74">
        <v>280</v>
      </c>
      <c r="E13" s="74"/>
      <c r="F13" s="71"/>
      <c r="G13" s="75" t="s">
        <v>148</v>
      </c>
      <c r="H13" s="24"/>
      <c r="I13" s="24"/>
      <c r="J13" s="23"/>
    </row>
    <row r="14" spans="1:12" s="56" customFormat="1" ht="15.5" x14ac:dyDescent="0.35">
      <c r="A14" s="53" t="s">
        <v>149</v>
      </c>
      <c r="B14" s="185" t="s">
        <v>150</v>
      </c>
      <c r="C14" s="21">
        <v>12246</v>
      </c>
      <c r="D14" s="21">
        <v>1500</v>
      </c>
      <c r="E14" s="21"/>
      <c r="F14" s="71">
        <v>10684</v>
      </c>
      <c r="G14" s="75" t="s">
        <v>151</v>
      </c>
      <c r="H14" s="24"/>
      <c r="I14" s="25"/>
      <c r="J14" s="24"/>
    </row>
    <row r="15" spans="1:12" s="56" customFormat="1" ht="15.5" x14ac:dyDescent="0.35">
      <c r="A15" s="53" t="s">
        <v>152</v>
      </c>
      <c r="B15" s="185" t="s">
        <v>153</v>
      </c>
      <c r="C15" s="21">
        <v>269.76</v>
      </c>
      <c r="D15" s="21">
        <v>250</v>
      </c>
      <c r="E15" s="21"/>
      <c r="F15" s="71" t="s">
        <v>65</v>
      </c>
      <c r="G15" s="75" t="s">
        <v>151</v>
      </c>
      <c r="H15" s="24"/>
      <c r="I15" s="24"/>
      <c r="J15" s="23"/>
    </row>
    <row r="16" spans="1:12" s="56" customFormat="1" ht="15.5" x14ac:dyDescent="0.35">
      <c r="A16" s="53" t="s">
        <v>154</v>
      </c>
      <c r="B16" s="184" t="s">
        <v>155</v>
      </c>
      <c r="C16" s="74">
        <v>2000</v>
      </c>
      <c r="D16" s="74">
        <v>2000</v>
      </c>
      <c r="E16" s="74"/>
      <c r="F16" s="71" t="s">
        <v>65</v>
      </c>
      <c r="G16" s="75" t="s">
        <v>151</v>
      </c>
      <c r="H16" s="24"/>
      <c r="I16" s="25"/>
      <c r="J16" s="24"/>
    </row>
    <row r="17" spans="1:10" s="56" customFormat="1" ht="15.5" x14ac:dyDescent="0.35">
      <c r="A17" s="186" t="s">
        <v>156</v>
      </c>
      <c r="B17" s="1" t="s">
        <v>157</v>
      </c>
      <c r="C17" s="21">
        <v>5495</v>
      </c>
      <c r="D17" s="21">
        <v>1099</v>
      </c>
      <c r="E17" s="21"/>
      <c r="F17" s="71" t="s">
        <v>65</v>
      </c>
      <c r="G17" s="68" t="s">
        <v>158</v>
      </c>
      <c r="H17" s="24"/>
      <c r="I17" s="25"/>
      <c r="J17" s="24"/>
    </row>
    <row r="18" spans="1:10" s="56" customFormat="1" ht="15.5" x14ac:dyDescent="0.35">
      <c r="A18" s="68" t="s">
        <v>159</v>
      </c>
      <c r="B18" s="1" t="s">
        <v>160</v>
      </c>
      <c r="C18" s="71">
        <v>19852</v>
      </c>
      <c r="D18" s="22">
        <v>2000</v>
      </c>
      <c r="E18" s="149"/>
      <c r="F18" s="71">
        <v>14062</v>
      </c>
      <c r="G18" s="75" t="s">
        <v>161</v>
      </c>
      <c r="H18" s="24"/>
      <c r="I18" s="25"/>
      <c r="J18" s="24"/>
    </row>
    <row r="19" spans="1:10" s="56" customFormat="1" ht="15.5" x14ac:dyDescent="0.35">
      <c r="A19" s="53" t="s">
        <v>162</v>
      </c>
      <c r="B19" s="1" t="s">
        <v>163</v>
      </c>
      <c r="C19" s="71">
        <v>4383.8599999999997</v>
      </c>
      <c r="D19" s="165">
        <v>1439.88</v>
      </c>
      <c r="E19" s="74"/>
      <c r="F19" s="71">
        <v>3543.86</v>
      </c>
      <c r="G19" s="75" t="s">
        <v>164</v>
      </c>
      <c r="H19" s="24"/>
      <c r="I19" s="25"/>
      <c r="J19" s="24"/>
    </row>
    <row r="20" spans="1:10" s="56" customFormat="1" ht="15.5" x14ac:dyDescent="0.35">
      <c r="A20" s="68" t="s">
        <v>165</v>
      </c>
      <c r="B20" s="1" t="s">
        <v>166</v>
      </c>
      <c r="C20" s="74">
        <v>2500</v>
      </c>
      <c r="D20" s="22">
        <v>2625.12</v>
      </c>
      <c r="E20" s="149"/>
      <c r="F20" s="179" t="s">
        <v>65</v>
      </c>
      <c r="G20" s="68" t="s">
        <v>167</v>
      </c>
      <c r="H20" s="24"/>
      <c r="I20" s="25"/>
      <c r="J20" s="24"/>
    </row>
    <row r="21" spans="1:10" s="56" customFormat="1" ht="15.5" x14ac:dyDescent="0.35">
      <c r="A21" s="53"/>
      <c r="B21" s="1"/>
      <c r="C21" s="74"/>
      <c r="D21" s="22"/>
      <c r="E21" s="149"/>
      <c r="F21" s="116"/>
      <c r="G21" s="68"/>
      <c r="H21" s="24"/>
      <c r="I21" s="25"/>
      <c r="J21" s="24"/>
    </row>
    <row r="22" spans="1:10" s="56" customFormat="1" ht="15.5" x14ac:dyDescent="0.35">
      <c r="A22" s="53"/>
      <c r="B22" s="1"/>
      <c r="C22" s="21"/>
      <c r="D22" s="21"/>
      <c r="E22" s="21"/>
      <c r="F22" s="71"/>
      <c r="G22" s="68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71"/>
      <c r="G23" s="68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68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71"/>
      <c r="G25" s="68"/>
      <c r="H25" s="24"/>
      <c r="I25" s="25"/>
      <c r="J25" s="24"/>
    </row>
    <row r="26" spans="1:10" s="56" customFormat="1" ht="15.5" x14ac:dyDescent="0.35">
      <c r="A26" s="52"/>
      <c r="B26" s="1"/>
      <c r="C26" s="120"/>
      <c r="D26" s="22"/>
      <c r="E26" s="24"/>
      <c r="F26" s="71"/>
      <c r="G26" s="68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56843-B299-43A9-BD08-D1BD4CBF37E6}">
  <sheetPr>
    <tabColor theme="9" tint="0.39997558519241921"/>
  </sheetPr>
  <dimension ref="A1:M66"/>
  <sheetViews>
    <sheetView topLeftCell="A5" zoomScale="90" zoomScaleNormal="90" workbookViewId="0">
      <selection activeCell="C23" sqref="C23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7.26953125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53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14400-D5</f>
        <v>0</v>
      </c>
      <c r="G2" s="10"/>
      <c r="H2" s="79"/>
      <c r="I2" s="80"/>
      <c r="J2" s="79"/>
    </row>
    <row r="3" spans="1:12" ht="15" thickTop="1" x14ac:dyDescent="0.35">
      <c r="A3" s="47" t="s">
        <v>31</v>
      </c>
      <c r="B3" s="11" t="s">
        <v>34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14399.999999999998</v>
      </c>
      <c r="E5" s="63"/>
      <c r="F5" s="62">
        <f>SUM(F8:F51)</f>
        <v>25494.79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153" t="s">
        <v>343</v>
      </c>
      <c r="B8" s="144" t="s">
        <v>344</v>
      </c>
      <c r="C8" s="296">
        <v>2400</v>
      </c>
      <c r="D8" s="297">
        <v>100</v>
      </c>
      <c r="E8" s="236"/>
      <c r="F8" s="298">
        <v>100</v>
      </c>
      <c r="G8" s="85">
        <v>45786</v>
      </c>
      <c r="H8" s="142"/>
      <c r="I8" s="85"/>
      <c r="J8" s="86"/>
    </row>
    <row r="9" spans="1:12" s="56" customFormat="1" ht="15.5" x14ac:dyDescent="0.35">
      <c r="A9" s="218" t="s">
        <v>345</v>
      </c>
      <c r="B9" s="223" t="s">
        <v>346</v>
      </c>
      <c r="C9" s="220">
        <v>5895</v>
      </c>
      <c r="D9" s="174">
        <v>750</v>
      </c>
      <c r="E9" s="174"/>
      <c r="F9" s="224">
        <v>4663</v>
      </c>
      <c r="G9" s="225">
        <v>45791</v>
      </c>
      <c r="H9" s="142"/>
      <c r="I9" s="90"/>
      <c r="J9" s="91"/>
    </row>
    <row r="10" spans="1:12" s="56" customFormat="1" ht="15.5" x14ac:dyDescent="0.35">
      <c r="A10" s="226" t="s">
        <v>363</v>
      </c>
      <c r="B10" s="156" t="s">
        <v>364</v>
      </c>
      <c r="C10" s="155">
        <v>1911.99</v>
      </c>
      <c r="D10" s="221">
        <v>500</v>
      </c>
      <c r="E10" s="227"/>
      <c r="F10" s="155">
        <v>1411.99</v>
      </c>
      <c r="G10" s="225">
        <v>45806</v>
      </c>
      <c r="H10" s="24"/>
      <c r="I10" s="66"/>
      <c r="J10" s="67"/>
    </row>
    <row r="11" spans="1:12" s="56" customFormat="1" ht="15.5" x14ac:dyDescent="0.35">
      <c r="A11" s="228" t="s">
        <v>365</v>
      </c>
      <c r="B11" s="229" t="s">
        <v>366</v>
      </c>
      <c r="C11" s="230">
        <v>11640</v>
      </c>
      <c r="D11" s="221">
        <v>1000</v>
      </c>
      <c r="E11" s="230"/>
      <c r="F11" s="221">
        <v>640</v>
      </c>
      <c r="G11" s="231">
        <v>45846</v>
      </c>
      <c r="H11" s="24"/>
      <c r="I11" s="66"/>
      <c r="J11" s="67"/>
    </row>
    <row r="12" spans="1:12" s="56" customFormat="1" ht="15.5" x14ac:dyDescent="0.35">
      <c r="A12" s="218" t="s">
        <v>367</v>
      </c>
      <c r="B12" s="156" t="s">
        <v>287</v>
      </c>
      <c r="C12" s="299" t="s">
        <v>65</v>
      </c>
      <c r="D12" s="300">
        <v>530</v>
      </c>
      <c r="E12" s="230"/>
      <c r="F12" s="299" t="s">
        <v>65</v>
      </c>
      <c r="G12" s="232" t="s">
        <v>318</v>
      </c>
      <c r="H12" s="24"/>
      <c r="I12" s="24"/>
      <c r="J12" s="23"/>
    </row>
    <row r="13" spans="1:12" s="56" customFormat="1" ht="15.5" x14ac:dyDescent="0.35">
      <c r="A13" s="226" t="s">
        <v>368</v>
      </c>
      <c r="B13" s="156" t="s">
        <v>369</v>
      </c>
      <c r="C13" s="221">
        <v>2915.95</v>
      </c>
      <c r="D13" s="155">
        <v>2915.95</v>
      </c>
      <c r="E13" s="230"/>
      <c r="F13" s="155" t="s">
        <v>65</v>
      </c>
      <c r="G13" s="231">
        <v>45901</v>
      </c>
      <c r="H13" s="24"/>
      <c r="I13" s="24"/>
      <c r="J13" s="23"/>
    </row>
    <row r="14" spans="1:12" s="56" customFormat="1" ht="15.5" x14ac:dyDescent="0.35">
      <c r="A14" s="219" t="s">
        <v>350</v>
      </c>
      <c r="B14" s="156" t="s">
        <v>351</v>
      </c>
      <c r="C14" s="221">
        <v>8850</v>
      </c>
      <c r="D14" s="221">
        <v>900</v>
      </c>
      <c r="E14" s="301"/>
      <c r="F14" s="221">
        <v>600</v>
      </c>
      <c r="G14" s="231">
        <v>45904</v>
      </c>
      <c r="H14" s="24"/>
      <c r="I14" s="25"/>
      <c r="J14" s="24"/>
    </row>
    <row r="15" spans="1:12" s="56" customFormat="1" ht="15.5" x14ac:dyDescent="0.35">
      <c r="A15" s="233" t="s">
        <v>327</v>
      </c>
      <c r="B15" s="234" t="s">
        <v>356</v>
      </c>
      <c r="C15" s="222">
        <v>480.16</v>
      </c>
      <c r="D15" s="222">
        <v>240.08</v>
      </c>
      <c r="E15" s="174"/>
      <c r="F15" s="155">
        <v>240.08</v>
      </c>
      <c r="G15" s="225" t="s">
        <v>370</v>
      </c>
      <c r="H15" s="24"/>
      <c r="I15" s="24"/>
      <c r="J15" s="23"/>
    </row>
    <row r="16" spans="1:12" s="56" customFormat="1" ht="15.5" x14ac:dyDescent="0.35">
      <c r="A16" s="156" t="s">
        <v>371</v>
      </c>
      <c r="B16" s="228" t="s">
        <v>372</v>
      </c>
      <c r="C16" s="155" t="s">
        <v>65</v>
      </c>
      <c r="D16" s="222">
        <v>1000</v>
      </c>
      <c r="E16" s="174"/>
      <c r="F16" s="155" t="s">
        <v>65</v>
      </c>
      <c r="G16" s="225" t="s">
        <v>370</v>
      </c>
      <c r="H16" s="24"/>
      <c r="I16" s="25"/>
      <c r="J16" s="24"/>
    </row>
    <row r="17" spans="1:10" s="56" customFormat="1" ht="15.5" x14ac:dyDescent="0.35">
      <c r="A17" s="235" t="s">
        <v>373</v>
      </c>
      <c r="B17" s="154" t="s">
        <v>359</v>
      </c>
      <c r="C17" s="236">
        <v>6560</v>
      </c>
      <c r="D17" s="236">
        <v>900</v>
      </c>
      <c r="E17" s="173"/>
      <c r="F17" s="237">
        <v>5660</v>
      </c>
      <c r="G17" s="86">
        <v>46065</v>
      </c>
      <c r="H17" s="24"/>
      <c r="I17" s="25"/>
      <c r="J17" s="24"/>
    </row>
    <row r="18" spans="1:10" s="56" customFormat="1" ht="15.5" x14ac:dyDescent="0.35">
      <c r="A18" s="1" t="s">
        <v>374</v>
      </c>
      <c r="B18" s="215" t="s">
        <v>375</v>
      </c>
      <c r="C18" s="97">
        <v>2600</v>
      </c>
      <c r="D18" s="97">
        <v>1000</v>
      </c>
      <c r="E18" s="217"/>
      <c r="F18" s="302">
        <v>1600</v>
      </c>
      <c r="G18" s="216">
        <v>46065</v>
      </c>
      <c r="H18" s="24"/>
      <c r="I18" s="25"/>
      <c r="J18" s="24"/>
    </row>
    <row r="19" spans="1:10" s="56" customFormat="1" ht="15.5" x14ac:dyDescent="0.35">
      <c r="A19" s="1" t="s">
        <v>376</v>
      </c>
      <c r="B19" s="20" t="s">
        <v>377</v>
      </c>
      <c r="C19" s="22">
        <v>6568.8</v>
      </c>
      <c r="D19" s="22">
        <v>400</v>
      </c>
      <c r="E19" s="22"/>
      <c r="F19" s="302">
        <v>6168.8</v>
      </c>
      <c r="G19" s="187">
        <v>46065</v>
      </c>
      <c r="H19" s="24"/>
      <c r="I19" s="25"/>
      <c r="J19" s="24"/>
    </row>
    <row r="20" spans="1:10" s="56" customFormat="1" ht="15.5" x14ac:dyDescent="0.35">
      <c r="A20" s="197" t="s">
        <v>378</v>
      </c>
      <c r="B20" s="25" t="s">
        <v>361</v>
      </c>
      <c r="C20" s="21">
        <v>30570</v>
      </c>
      <c r="D20" s="21">
        <v>439.08</v>
      </c>
      <c r="E20" s="21"/>
      <c r="F20" s="71">
        <v>2410.92</v>
      </c>
      <c r="G20" s="23">
        <v>46070</v>
      </c>
      <c r="H20" s="24"/>
      <c r="I20" s="25"/>
      <c r="J20" s="24"/>
    </row>
    <row r="21" spans="1:10" s="56" customFormat="1" ht="15.5" x14ac:dyDescent="0.35">
      <c r="A21" s="197" t="s">
        <v>379</v>
      </c>
      <c r="B21" s="147" t="s">
        <v>380</v>
      </c>
      <c r="C21" s="22">
        <v>9000</v>
      </c>
      <c r="D21" s="97">
        <v>1000</v>
      </c>
      <c r="E21" s="97"/>
      <c r="F21" s="181">
        <v>2000</v>
      </c>
      <c r="G21" s="210">
        <v>46078</v>
      </c>
      <c r="H21" s="24"/>
      <c r="I21" s="25"/>
      <c r="J21" s="24"/>
    </row>
    <row r="22" spans="1:10" s="56" customFormat="1" ht="15.5" x14ac:dyDescent="0.35">
      <c r="A22" s="1" t="s">
        <v>331</v>
      </c>
      <c r="B22" s="20" t="s">
        <v>381</v>
      </c>
      <c r="C22" s="97">
        <v>3365</v>
      </c>
      <c r="D22" s="22">
        <v>1185</v>
      </c>
      <c r="E22" s="22"/>
      <c r="F22" s="72" t="s">
        <v>65</v>
      </c>
      <c r="G22" s="23">
        <v>46078</v>
      </c>
      <c r="H22" s="24"/>
      <c r="I22" s="25"/>
      <c r="J22" s="24"/>
    </row>
    <row r="23" spans="1:10" s="56" customFormat="1" ht="15.5" x14ac:dyDescent="0.35">
      <c r="A23" s="1" t="s">
        <v>382</v>
      </c>
      <c r="B23" s="20" t="s">
        <v>383</v>
      </c>
      <c r="C23" s="179" t="s">
        <v>65</v>
      </c>
      <c r="D23" s="97">
        <v>1539.89</v>
      </c>
      <c r="E23" s="97"/>
      <c r="F23" s="179" t="s">
        <v>65</v>
      </c>
      <c r="G23" s="67">
        <v>46094</v>
      </c>
      <c r="H23" s="24"/>
      <c r="I23" s="25"/>
      <c r="J23" s="24"/>
    </row>
    <row r="24" spans="1:10" s="56" customFormat="1" ht="15.5" x14ac:dyDescent="0.35">
      <c r="A24" s="53"/>
      <c r="B24" s="1"/>
      <c r="C24" s="102"/>
      <c r="D24" s="21"/>
      <c r="E24" s="21"/>
      <c r="F24" s="102"/>
      <c r="G24" s="23"/>
      <c r="H24" s="24"/>
      <c r="I24" s="25"/>
      <c r="J24" s="24"/>
    </row>
    <row r="25" spans="1:10" s="56" customFormat="1" ht="15.5" x14ac:dyDescent="0.35">
      <c r="A25" s="53"/>
      <c r="B25" s="1"/>
      <c r="C25" s="102"/>
      <c r="D25" s="21"/>
      <c r="E25" s="21"/>
      <c r="F25" s="71"/>
      <c r="G25" s="23"/>
      <c r="H25" s="24"/>
      <c r="I25" s="25"/>
      <c r="J25" s="24"/>
    </row>
    <row r="26" spans="1:10" s="56" customFormat="1" ht="15.5" x14ac:dyDescent="0.35">
      <c r="A26" s="53"/>
      <c r="B26" s="1"/>
      <c r="C26" s="102"/>
      <c r="D26" s="21"/>
      <c r="E26" s="21"/>
      <c r="F26" s="102"/>
      <c r="G26" s="23"/>
      <c r="H26" s="24"/>
      <c r="I26" s="25"/>
      <c r="J26" s="24"/>
    </row>
    <row r="27" spans="1:10" s="56" customFormat="1" ht="15.5" x14ac:dyDescent="0.35">
      <c r="A27" s="53"/>
      <c r="B27" s="1"/>
      <c r="C27" s="102"/>
      <c r="D27" s="21"/>
      <c r="E27" s="21"/>
      <c r="F27" s="71"/>
      <c r="G27" s="65"/>
      <c r="H27" s="24"/>
      <c r="I27" s="25"/>
      <c r="J27" s="24"/>
    </row>
    <row r="28" spans="1:10" s="56" customFormat="1" ht="15.5" x14ac:dyDescent="0.35">
      <c r="A28" s="53"/>
      <c r="B28" s="1"/>
      <c r="C28" s="71"/>
      <c r="D28" s="21"/>
      <c r="E28" s="21"/>
      <c r="F28" s="71"/>
      <c r="G28" s="23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3E48C-F2EC-4EE4-BD42-ED91C93A107F}">
  <sheetPr>
    <tabColor theme="9" tint="0.39997558519241921"/>
  </sheetPr>
  <dimension ref="A1:M66"/>
  <sheetViews>
    <sheetView zoomScale="90" zoomScaleNormal="90" workbookViewId="0">
      <selection activeCell="I14" sqref="I1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3"/>
      <c r="G1" s="4"/>
      <c r="H1" s="79"/>
      <c r="I1" s="80"/>
      <c r="J1" s="79"/>
      <c r="K1" s="87"/>
      <c r="L1" s="87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  <c r="K2" s="87"/>
      <c r="L2" s="87"/>
    </row>
    <row r="3" spans="1:12" ht="15" thickTop="1" x14ac:dyDescent="0.35">
      <c r="A3" s="47" t="s">
        <v>12</v>
      </c>
      <c r="B3" s="11" t="s">
        <v>41</v>
      </c>
      <c r="C3" s="6"/>
      <c r="D3" s="6"/>
      <c r="E3" s="6"/>
      <c r="F3" s="12"/>
      <c r="G3" s="6"/>
      <c r="H3" s="79"/>
      <c r="I3" s="81"/>
      <c r="J3" s="82"/>
      <c r="K3" s="87"/>
      <c r="L3" s="87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  <c r="K4" s="87"/>
      <c r="L4" s="87"/>
    </row>
    <row r="5" spans="1:12" x14ac:dyDescent="0.35">
      <c r="A5" s="47"/>
      <c r="B5" s="11"/>
      <c r="C5" s="13" t="s">
        <v>2</v>
      </c>
      <c r="D5" s="62">
        <f>SUM(D8:D51)</f>
        <v>14381</v>
      </c>
      <c r="E5" s="63"/>
      <c r="F5" s="62">
        <f>SUM(F8:F51)</f>
        <v>121910.8</v>
      </c>
      <c r="G5" s="6"/>
      <c r="H5" s="79"/>
      <c r="I5" s="81"/>
      <c r="J5" s="82"/>
      <c r="K5" s="87"/>
      <c r="L5" s="87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  <c r="K6" s="87"/>
      <c r="L6" s="87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K7" s="88"/>
      <c r="L7" s="83"/>
    </row>
    <row r="8" spans="1:12" s="56" customFormat="1" ht="14.25" customHeight="1" x14ac:dyDescent="0.35">
      <c r="A8" s="109" t="s">
        <v>409</v>
      </c>
      <c r="B8" s="251" t="s">
        <v>410</v>
      </c>
      <c r="C8" s="181">
        <v>14900</v>
      </c>
      <c r="D8" s="181">
        <v>1000</v>
      </c>
      <c r="E8" s="252"/>
      <c r="F8" s="97">
        <v>11000</v>
      </c>
      <c r="G8" s="75" t="s">
        <v>411</v>
      </c>
      <c r="H8" s="84"/>
      <c r="I8" s="85"/>
      <c r="J8" s="86"/>
      <c r="K8" s="89"/>
      <c r="L8" s="89"/>
    </row>
    <row r="9" spans="1:12" s="56" customFormat="1" ht="15.5" x14ac:dyDescent="0.35">
      <c r="A9" s="109" t="s">
        <v>412</v>
      </c>
      <c r="B9" s="115" t="s">
        <v>413</v>
      </c>
      <c r="C9" s="97">
        <v>11000</v>
      </c>
      <c r="D9" s="97">
        <v>500</v>
      </c>
      <c r="E9" s="252"/>
      <c r="F9" s="97">
        <v>11000</v>
      </c>
      <c r="G9" s="53" t="s">
        <v>414</v>
      </c>
      <c r="H9" s="84"/>
      <c r="I9" s="90"/>
      <c r="J9" s="91"/>
      <c r="K9" s="89"/>
      <c r="L9" s="89"/>
    </row>
    <row r="10" spans="1:12" s="56" customFormat="1" ht="15.5" x14ac:dyDescent="0.35">
      <c r="A10" s="109" t="s">
        <v>415</v>
      </c>
      <c r="B10" s="115" t="s">
        <v>416</v>
      </c>
      <c r="C10" s="97">
        <v>7453.9</v>
      </c>
      <c r="D10" s="97">
        <v>960</v>
      </c>
      <c r="E10" s="252"/>
      <c r="F10" s="260" t="s">
        <v>65</v>
      </c>
      <c r="G10" s="68" t="s">
        <v>417</v>
      </c>
      <c r="H10" s="84"/>
      <c r="I10" s="92"/>
      <c r="J10" s="86"/>
      <c r="K10" s="89"/>
      <c r="L10" s="89"/>
    </row>
    <row r="11" spans="1:12" s="56" customFormat="1" ht="15.5" x14ac:dyDescent="0.35">
      <c r="A11" s="25" t="s">
        <v>418</v>
      </c>
      <c r="B11" s="99" t="s">
        <v>419</v>
      </c>
      <c r="C11" s="22">
        <v>1500</v>
      </c>
      <c r="D11" s="22">
        <v>1500</v>
      </c>
      <c r="E11" s="250"/>
      <c r="F11" s="261" t="s">
        <v>65</v>
      </c>
      <c r="G11" s="68" t="s">
        <v>120</v>
      </c>
      <c r="H11" s="84"/>
      <c r="I11" s="92"/>
      <c r="J11" s="86"/>
      <c r="K11" s="89"/>
      <c r="L11" s="89"/>
    </row>
    <row r="12" spans="1:12" s="56" customFormat="1" ht="15.5" x14ac:dyDescent="0.35">
      <c r="A12" s="109" t="s">
        <v>420</v>
      </c>
      <c r="B12" s="115" t="s">
        <v>421</v>
      </c>
      <c r="C12" s="97">
        <v>4250</v>
      </c>
      <c r="D12" s="97">
        <v>750</v>
      </c>
      <c r="E12" s="252"/>
      <c r="F12" s="97">
        <v>3500</v>
      </c>
      <c r="G12" s="68" t="s">
        <v>422</v>
      </c>
      <c r="H12" s="24"/>
      <c r="I12" s="24"/>
      <c r="J12" s="23"/>
    </row>
    <row r="13" spans="1:12" s="56" customFormat="1" ht="15.5" x14ac:dyDescent="0.35">
      <c r="A13" s="25" t="s">
        <v>423</v>
      </c>
      <c r="B13" s="115" t="s">
        <v>397</v>
      </c>
      <c r="C13" s="22">
        <v>73488.600000000006</v>
      </c>
      <c r="D13" s="97">
        <v>2314</v>
      </c>
      <c r="E13" s="252"/>
      <c r="F13" s="151">
        <v>45369.3</v>
      </c>
      <c r="G13" s="68" t="s">
        <v>398</v>
      </c>
      <c r="H13" s="24"/>
      <c r="I13" s="24"/>
      <c r="J13" s="23"/>
    </row>
    <row r="14" spans="1:12" s="56" customFormat="1" ht="15.5" x14ac:dyDescent="0.35">
      <c r="A14" s="25" t="s">
        <v>424</v>
      </c>
      <c r="B14" s="115" t="s">
        <v>425</v>
      </c>
      <c r="C14" s="74">
        <v>11000</v>
      </c>
      <c r="D14" s="74">
        <v>2000</v>
      </c>
      <c r="E14" s="253"/>
      <c r="F14" s="259" t="s">
        <v>65</v>
      </c>
      <c r="G14" s="68" t="s">
        <v>426</v>
      </c>
      <c r="H14" s="24"/>
      <c r="I14" s="25"/>
      <c r="J14" s="24"/>
    </row>
    <row r="15" spans="1:12" s="56" customFormat="1" ht="15.5" x14ac:dyDescent="0.35">
      <c r="A15" s="25" t="s">
        <v>427</v>
      </c>
      <c r="B15" s="115" t="s">
        <v>407</v>
      </c>
      <c r="C15" s="74">
        <v>9193</v>
      </c>
      <c r="D15" s="74">
        <v>531.77</v>
      </c>
      <c r="E15" s="253"/>
      <c r="F15" s="97">
        <v>6946.5</v>
      </c>
      <c r="G15" s="68" t="s">
        <v>426</v>
      </c>
      <c r="H15" s="24"/>
      <c r="I15" s="24"/>
      <c r="J15" s="23"/>
    </row>
    <row r="16" spans="1:12" s="56" customFormat="1" ht="15.5" x14ac:dyDescent="0.35">
      <c r="A16" s="25" t="s">
        <v>428</v>
      </c>
      <c r="B16" s="99" t="s">
        <v>429</v>
      </c>
      <c r="C16" s="262">
        <v>35145</v>
      </c>
      <c r="D16" s="21">
        <v>2550</v>
      </c>
      <c r="E16" s="98"/>
      <c r="F16" s="22">
        <v>32895</v>
      </c>
      <c r="G16" s="68" t="s">
        <v>430</v>
      </c>
      <c r="H16" s="24"/>
      <c r="I16" s="25"/>
      <c r="J16" s="24"/>
    </row>
    <row r="17" spans="1:10" s="56" customFormat="1" ht="15.5" x14ac:dyDescent="0.35">
      <c r="A17" s="25" t="s">
        <v>431</v>
      </c>
      <c r="B17" s="99" t="s">
        <v>432</v>
      </c>
      <c r="C17" s="21">
        <v>500</v>
      </c>
      <c r="D17" s="21">
        <v>500</v>
      </c>
      <c r="E17" s="98"/>
      <c r="F17" s="113" t="s">
        <v>65</v>
      </c>
      <c r="G17" s="68" t="s">
        <v>395</v>
      </c>
      <c r="H17" s="24"/>
      <c r="I17" s="25"/>
      <c r="J17" s="24"/>
    </row>
    <row r="18" spans="1:10" s="56" customFormat="1" ht="15.5" x14ac:dyDescent="0.35">
      <c r="A18" s="25" t="s">
        <v>433</v>
      </c>
      <c r="B18" s="99" t="s">
        <v>434</v>
      </c>
      <c r="C18" s="74">
        <v>10800</v>
      </c>
      <c r="D18" s="74">
        <v>575.23</v>
      </c>
      <c r="E18" s="253"/>
      <c r="F18" s="97">
        <v>9800</v>
      </c>
      <c r="G18" s="68" t="s">
        <v>395</v>
      </c>
      <c r="H18" s="24"/>
      <c r="I18" s="25"/>
      <c r="J18" s="24"/>
    </row>
    <row r="19" spans="1:10" s="56" customFormat="1" ht="15.5" x14ac:dyDescent="0.35">
      <c r="A19" s="25" t="s">
        <v>435</v>
      </c>
      <c r="B19" s="99" t="s">
        <v>436</v>
      </c>
      <c r="C19" s="74">
        <v>2600</v>
      </c>
      <c r="D19" s="74">
        <v>1200</v>
      </c>
      <c r="E19" s="253"/>
      <c r="F19" s="97">
        <v>1400</v>
      </c>
      <c r="G19" s="68" t="s">
        <v>395</v>
      </c>
      <c r="H19" s="24"/>
      <c r="I19" s="25"/>
      <c r="J19" s="24"/>
    </row>
    <row r="20" spans="1:10" s="56" customFormat="1" ht="15.5" x14ac:dyDescent="0.35">
      <c r="A20" s="103"/>
      <c r="B20" s="103"/>
      <c r="C20" s="119"/>
      <c r="D20" s="119"/>
      <c r="E20" s="119"/>
      <c r="F20" s="119"/>
      <c r="G20" s="117"/>
      <c r="H20" s="24"/>
      <c r="I20" s="25"/>
      <c r="J20" s="24"/>
    </row>
    <row r="21" spans="1:10" s="56" customFormat="1" ht="15.5" x14ac:dyDescent="0.35">
      <c r="A21" s="53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6" customFormat="1" ht="15.5" x14ac:dyDescent="0.35">
      <c r="A22" s="53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56FFF-CD0F-4451-8C0C-0913F8B82FD1}">
  <sheetPr>
    <tabColor theme="9" tint="0.39997558519241921"/>
  </sheetPr>
  <dimension ref="A1:M66"/>
  <sheetViews>
    <sheetView zoomScale="90" zoomScaleNormal="90" workbookViewId="0">
      <selection activeCell="I13" sqref="I13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13</v>
      </c>
      <c r="B3" s="11" t="s">
        <v>42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14381.000000000002</v>
      </c>
      <c r="E5" s="63"/>
      <c r="F5" s="62">
        <f>SUM(F8:F51)</f>
        <v>73578.23000000001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254" t="s">
        <v>437</v>
      </c>
      <c r="B8" s="255" t="s">
        <v>410</v>
      </c>
      <c r="C8" s="94">
        <v>14900</v>
      </c>
      <c r="D8" s="94">
        <v>1000</v>
      </c>
      <c r="E8" s="22"/>
      <c r="F8" s="71" t="s">
        <v>65</v>
      </c>
      <c r="G8" s="53" t="s">
        <v>411</v>
      </c>
      <c r="H8" s="84"/>
      <c r="I8" s="85"/>
      <c r="J8" s="86"/>
    </row>
    <row r="9" spans="1:12" s="56" customFormat="1" ht="15.5" x14ac:dyDescent="0.35">
      <c r="A9" s="52" t="s">
        <v>438</v>
      </c>
      <c r="B9" s="99" t="s">
        <v>413</v>
      </c>
      <c r="C9" s="22">
        <v>11000</v>
      </c>
      <c r="D9" s="22">
        <v>500</v>
      </c>
      <c r="E9" s="22"/>
      <c r="F9" s="22">
        <v>11000</v>
      </c>
      <c r="G9" s="53" t="s">
        <v>439</v>
      </c>
      <c r="H9" s="24"/>
      <c r="I9" s="64"/>
      <c r="J9" s="65"/>
    </row>
    <row r="10" spans="1:12" s="56" customFormat="1" ht="15.5" x14ac:dyDescent="0.35">
      <c r="A10" s="52" t="s">
        <v>440</v>
      </c>
      <c r="B10" s="52" t="s">
        <v>441</v>
      </c>
      <c r="C10" s="22">
        <v>616.41</v>
      </c>
      <c r="D10" s="22">
        <v>242.98</v>
      </c>
      <c r="E10" s="22"/>
      <c r="F10" s="22">
        <v>373.43</v>
      </c>
      <c r="G10" s="53" t="s">
        <v>442</v>
      </c>
      <c r="H10" s="24"/>
      <c r="I10" s="66"/>
      <c r="J10" s="67"/>
    </row>
    <row r="11" spans="1:12" s="56" customFormat="1" ht="15.5" x14ac:dyDescent="0.35">
      <c r="A11" s="254" t="s">
        <v>443</v>
      </c>
      <c r="B11" s="255" t="s">
        <v>444</v>
      </c>
      <c r="C11" s="22">
        <v>13309</v>
      </c>
      <c r="D11" s="22">
        <v>1500</v>
      </c>
      <c r="E11" s="22"/>
      <c r="F11" s="22">
        <v>9889</v>
      </c>
      <c r="G11" s="53" t="s">
        <v>445</v>
      </c>
      <c r="H11" s="24"/>
      <c r="I11" s="66"/>
      <c r="J11" s="67"/>
    </row>
    <row r="12" spans="1:12" s="56" customFormat="1" ht="15.5" x14ac:dyDescent="0.35">
      <c r="A12" s="52" t="s">
        <v>446</v>
      </c>
      <c r="B12" s="255" t="s">
        <v>447</v>
      </c>
      <c r="C12" s="22">
        <v>5460</v>
      </c>
      <c r="D12" s="22">
        <v>1400</v>
      </c>
      <c r="E12" s="22"/>
      <c r="F12" s="71" t="s">
        <v>65</v>
      </c>
      <c r="G12" s="53" t="s">
        <v>448</v>
      </c>
      <c r="H12" s="24"/>
      <c r="I12" s="24"/>
      <c r="J12" s="23"/>
    </row>
    <row r="13" spans="1:12" s="56" customFormat="1" ht="15.5" x14ac:dyDescent="0.35">
      <c r="A13" s="52" t="s">
        <v>449</v>
      </c>
      <c r="B13" s="99" t="s">
        <v>450</v>
      </c>
      <c r="C13" s="22">
        <v>761.72</v>
      </c>
      <c r="D13" s="22">
        <v>761.72</v>
      </c>
      <c r="E13" s="22"/>
      <c r="F13" s="71" t="s">
        <v>65</v>
      </c>
      <c r="G13" s="53" t="s">
        <v>451</v>
      </c>
      <c r="H13" s="24"/>
      <c r="I13" s="24"/>
      <c r="J13" s="23"/>
    </row>
    <row r="14" spans="1:12" s="56" customFormat="1" ht="15.5" x14ac:dyDescent="0.35">
      <c r="A14" s="52" t="s">
        <v>452</v>
      </c>
      <c r="B14" s="255" t="s">
        <v>397</v>
      </c>
      <c r="C14" s="22">
        <v>73488.600000000006</v>
      </c>
      <c r="D14" s="22">
        <v>3128</v>
      </c>
      <c r="E14" s="22"/>
      <c r="F14" s="151">
        <v>45369.3</v>
      </c>
      <c r="G14" s="53" t="s">
        <v>453</v>
      </c>
      <c r="H14" s="24"/>
      <c r="I14" s="25"/>
      <c r="J14" s="24"/>
    </row>
    <row r="15" spans="1:12" s="56" customFormat="1" ht="15.5" x14ac:dyDescent="0.35">
      <c r="A15" s="25" t="s">
        <v>424</v>
      </c>
      <c r="B15" s="99" t="s">
        <v>425</v>
      </c>
      <c r="C15" s="22">
        <v>11000</v>
      </c>
      <c r="D15" s="22">
        <v>3500</v>
      </c>
      <c r="E15" s="21"/>
      <c r="F15" s="71" t="s">
        <v>65</v>
      </c>
      <c r="G15" s="53" t="s">
        <v>454</v>
      </c>
      <c r="H15" s="24"/>
      <c r="I15" s="24"/>
      <c r="J15" s="23"/>
    </row>
    <row r="16" spans="1:12" s="56" customFormat="1" ht="15.5" x14ac:dyDescent="0.35">
      <c r="A16" s="254" t="s">
        <v>455</v>
      </c>
      <c r="B16" s="255" t="s">
        <v>407</v>
      </c>
      <c r="C16" s="22">
        <v>9193</v>
      </c>
      <c r="D16" s="22">
        <v>531.77</v>
      </c>
      <c r="E16" s="21"/>
      <c r="F16" s="22">
        <v>6946.5</v>
      </c>
      <c r="G16" s="53" t="s">
        <v>456</v>
      </c>
      <c r="H16" s="24"/>
      <c r="I16" s="25"/>
      <c r="J16" s="24"/>
    </row>
    <row r="17" spans="1:10" s="56" customFormat="1" ht="15.5" x14ac:dyDescent="0.35">
      <c r="A17" s="254" t="s">
        <v>457</v>
      </c>
      <c r="B17" s="255" t="s">
        <v>458</v>
      </c>
      <c r="C17" s="22">
        <v>2650</v>
      </c>
      <c r="D17" s="22">
        <v>500</v>
      </c>
      <c r="E17" s="21"/>
      <c r="F17" s="71" t="s">
        <v>65</v>
      </c>
      <c r="G17" s="53" t="s">
        <v>459</v>
      </c>
      <c r="H17" s="24"/>
      <c r="I17" s="25"/>
      <c r="J17" s="24"/>
    </row>
    <row r="18" spans="1:10" s="56" customFormat="1" ht="15.5" x14ac:dyDescent="0.35">
      <c r="A18" s="254" t="s">
        <v>460</v>
      </c>
      <c r="B18" s="255" t="s">
        <v>461</v>
      </c>
      <c r="C18" s="22">
        <v>1320.35</v>
      </c>
      <c r="D18" s="22">
        <v>500</v>
      </c>
      <c r="E18" s="21"/>
      <c r="F18" s="71" t="s">
        <v>65</v>
      </c>
      <c r="G18" s="53" t="s">
        <v>462</v>
      </c>
      <c r="H18" s="24"/>
      <c r="I18" s="25"/>
      <c r="J18" s="24"/>
    </row>
    <row r="19" spans="1:10" s="56" customFormat="1" ht="15.5" x14ac:dyDescent="0.35">
      <c r="A19" s="254" t="s">
        <v>463</v>
      </c>
      <c r="B19" s="255" t="s">
        <v>464</v>
      </c>
      <c r="C19" s="263">
        <v>4434</v>
      </c>
      <c r="D19" s="22">
        <v>500</v>
      </c>
      <c r="E19" s="21"/>
      <c r="F19" s="71" t="s">
        <v>65</v>
      </c>
      <c r="G19" s="53" t="s">
        <v>395</v>
      </c>
      <c r="H19" s="24"/>
      <c r="I19" s="25"/>
      <c r="J19" s="24"/>
    </row>
    <row r="20" spans="1:10" s="56" customFormat="1" ht="15.5" x14ac:dyDescent="0.35">
      <c r="A20" s="254" t="s">
        <v>465</v>
      </c>
      <c r="B20" s="255" t="s">
        <v>466</v>
      </c>
      <c r="C20" s="263">
        <v>1200</v>
      </c>
      <c r="D20" s="22">
        <v>316.52999999999997</v>
      </c>
      <c r="E20" s="21"/>
      <c r="F20" s="71" t="s">
        <v>65</v>
      </c>
      <c r="G20" s="53" t="s">
        <v>395</v>
      </c>
      <c r="H20" s="24"/>
      <c r="I20" s="25"/>
      <c r="J20" s="24"/>
    </row>
    <row r="21" spans="1:10" s="56" customFormat="1" ht="15.5" x14ac:dyDescent="0.35">
      <c r="A21" s="53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6" customFormat="1" ht="15.5" x14ac:dyDescent="0.35">
      <c r="A22" s="53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86ABE-DE37-4D84-9BC9-BB25A5F0B6D9}">
  <sheetPr>
    <tabColor theme="9" tint="0.39997558519241921"/>
  </sheetPr>
  <dimension ref="A1:M66"/>
  <sheetViews>
    <sheetView zoomScale="90" zoomScaleNormal="90" workbookViewId="0">
      <selection activeCell="F21" sqref="F21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43</v>
      </c>
      <c r="B3" s="11" t="s">
        <v>37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14381</v>
      </c>
      <c r="E5" s="63"/>
      <c r="F5" s="62">
        <f>SUM(F8:F51)</f>
        <v>63107.96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109" t="s">
        <v>467</v>
      </c>
      <c r="B8" s="115" t="s">
        <v>468</v>
      </c>
      <c r="C8" s="97">
        <v>6254.1</v>
      </c>
      <c r="D8" s="97">
        <v>1000</v>
      </c>
      <c r="E8" s="97"/>
      <c r="F8" s="179" t="s">
        <v>65</v>
      </c>
      <c r="G8" s="116" t="s">
        <v>389</v>
      </c>
      <c r="H8" s="84"/>
      <c r="I8" s="85"/>
      <c r="J8" s="86"/>
    </row>
    <row r="9" spans="1:12" s="56" customFormat="1" ht="15.5" x14ac:dyDescent="0.35">
      <c r="A9" s="109" t="s">
        <v>469</v>
      </c>
      <c r="B9" s="115" t="s">
        <v>470</v>
      </c>
      <c r="C9" s="97">
        <v>7892</v>
      </c>
      <c r="D9" s="97">
        <v>1000</v>
      </c>
      <c r="E9" s="97"/>
      <c r="F9" s="97">
        <v>4892</v>
      </c>
      <c r="G9" s="68" t="s">
        <v>389</v>
      </c>
      <c r="H9" s="84"/>
      <c r="I9" s="90"/>
      <c r="J9" s="91"/>
    </row>
    <row r="10" spans="1:12" s="56" customFormat="1" ht="15.5" x14ac:dyDescent="0.35">
      <c r="A10" s="25" t="s">
        <v>471</v>
      </c>
      <c r="B10" s="115" t="s">
        <v>472</v>
      </c>
      <c r="C10" s="97">
        <v>2570.92</v>
      </c>
      <c r="D10" s="97">
        <v>975</v>
      </c>
      <c r="E10" s="97"/>
      <c r="F10" s="97">
        <v>1595.92</v>
      </c>
      <c r="G10" s="116" t="s">
        <v>473</v>
      </c>
      <c r="H10" s="24"/>
      <c r="I10" s="66"/>
      <c r="J10" s="67"/>
    </row>
    <row r="11" spans="1:12" s="56" customFormat="1" ht="15.5" x14ac:dyDescent="0.35">
      <c r="A11" s="25" t="s">
        <v>474</v>
      </c>
      <c r="B11" s="115" t="s">
        <v>397</v>
      </c>
      <c r="C11" s="22">
        <v>73488.600000000006</v>
      </c>
      <c r="D11" s="97">
        <v>2105</v>
      </c>
      <c r="E11" s="97"/>
      <c r="F11" s="151">
        <v>45369.3</v>
      </c>
      <c r="G11" s="68" t="s">
        <v>398</v>
      </c>
      <c r="H11" s="24"/>
      <c r="I11" s="66"/>
      <c r="J11" s="67"/>
    </row>
    <row r="12" spans="1:12" s="56" customFormat="1" ht="15.5" x14ac:dyDescent="0.35">
      <c r="A12" s="25" t="s">
        <v>475</v>
      </c>
      <c r="B12" s="115" t="s">
        <v>476</v>
      </c>
      <c r="C12" s="97">
        <v>5000</v>
      </c>
      <c r="D12" s="97">
        <v>1000</v>
      </c>
      <c r="E12" s="97"/>
      <c r="F12" s="179" t="s">
        <v>65</v>
      </c>
      <c r="G12" s="116" t="s">
        <v>151</v>
      </c>
      <c r="H12" s="24"/>
      <c r="I12" s="24"/>
      <c r="J12" s="23"/>
    </row>
    <row r="13" spans="1:12" s="56" customFormat="1" ht="15.5" x14ac:dyDescent="0.35">
      <c r="A13" s="25" t="s">
        <v>477</v>
      </c>
      <c r="B13" s="115" t="s">
        <v>478</v>
      </c>
      <c r="C13" s="97">
        <v>3009</v>
      </c>
      <c r="D13" s="97">
        <v>1598</v>
      </c>
      <c r="E13" s="97"/>
      <c r="F13" s="97">
        <v>1598</v>
      </c>
      <c r="G13" s="116" t="s">
        <v>479</v>
      </c>
      <c r="H13" s="24"/>
      <c r="I13" s="24"/>
      <c r="J13" s="23"/>
    </row>
    <row r="14" spans="1:12" s="56" customFormat="1" ht="15.5" x14ac:dyDescent="0.35">
      <c r="A14" s="109"/>
      <c r="B14" s="99" t="s">
        <v>480</v>
      </c>
      <c r="C14" s="97">
        <v>99</v>
      </c>
      <c r="D14" s="97">
        <v>99</v>
      </c>
      <c r="E14" s="97"/>
      <c r="F14" s="179" t="s">
        <v>65</v>
      </c>
      <c r="G14" s="68" t="s">
        <v>479</v>
      </c>
      <c r="H14" s="24"/>
      <c r="I14" s="25"/>
      <c r="J14" s="24"/>
    </row>
    <row r="15" spans="1:12" s="56" customFormat="1" ht="15.5" x14ac:dyDescent="0.35">
      <c r="A15" s="25" t="s">
        <v>481</v>
      </c>
      <c r="B15" s="99" t="s">
        <v>482</v>
      </c>
      <c r="C15" s="74">
        <v>9193</v>
      </c>
      <c r="D15" s="97">
        <v>412.29</v>
      </c>
      <c r="E15" s="97"/>
      <c r="F15" s="97">
        <v>6946.5</v>
      </c>
      <c r="G15" s="68" t="s">
        <v>405</v>
      </c>
      <c r="H15" s="24"/>
      <c r="I15" s="24"/>
      <c r="J15" s="23"/>
    </row>
    <row r="16" spans="1:12" s="56" customFormat="1" ht="15.5" x14ac:dyDescent="0.35">
      <c r="A16" s="109" t="s">
        <v>483</v>
      </c>
      <c r="B16" s="115" t="s">
        <v>484</v>
      </c>
      <c r="C16" s="97">
        <v>2020</v>
      </c>
      <c r="D16" s="97">
        <v>1220</v>
      </c>
      <c r="E16" s="97"/>
      <c r="F16" s="179" t="s">
        <v>65</v>
      </c>
      <c r="G16" s="116" t="s">
        <v>485</v>
      </c>
      <c r="H16" s="24"/>
      <c r="I16" s="25"/>
      <c r="J16" s="24"/>
    </row>
    <row r="17" spans="1:10" s="56" customFormat="1" ht="15.5" x14ac:dyDescent="0.35">
      <c r="A17" s="109" t="s">
        <v>486</v>
      </c>
      <c r="B17" s="115" t="s">
        <v>487</v>
      </c>
      <c r="C17" s="97">
        <v>2280</v>
      </c>
      <c r="D17" s="97">
        <v>200</v>
      </c>
      <c r="E17" s="97"/>
      <c r="F17" s="97">
        <v>1300</v>
      </c>
      <c r="G17" s="116" t="s">
        <v>488</v>
      </c>
      <c r="H17" s="24"/>
      <c r="I17" s="25"/>
      <c r="J17" s="24"/>
    </row>
    <row r="18" spans="1:10" s="56" customFormat="1" ht="15.5" x14ac:dyDescent="0.35">
      <c r="A18" s="109" t="s">
        <v>489</v>
      </c>
      <c r="B18" s="115" t="s">
        <v>490</v>
      </c>
      <c r="C18" s="97">
        <v>1000</v>
      </c>
      <c r="D18" s="97">
        <v>1000</v>
      </c>
      <c r="E18" s="97"/>
      <c r="F18" s="179" t="s">
        <v>65</v>
      </c>
      <c r="G18" s="116" t="s">
        <v>491</v>
      </c>
      <c r="H18" s="24"/>
      <c r="I18" s="25"/>
      <c r="J18" s="24"/>
    </row>
    <row r="19" spans="1:10" s="56" customFormat="1" ht="15.5" x14ac:dyDescent="0.35">
      <c r="A19" s="109" t="s">
        <v>492</v>
      </c>
      <c r="B19" s="115" t="s">
        <v>493</v>
      </c>
      <c r="C19" s="97">
        <v>1300</v>
      </c>
      <c r="D19" s="97">
        <v>999</v>
      </c>
      <c r="E19" s="97"/>
      <c r="F19" s="97">
        <v>310</v>
      </c>
      <c r="G19" s="116" t="s">
        <v>494</v>
      </c>
      <c r="H19" s="24"/>
      <c r="I19" s="25"/>
      <c r="J19" s="24"/>
    </row>
    <row r="20" spans="1:10" s="56" customFormat="1" ht="15.5" x14ac:dyDescent="0.35">
      <c r="A20" s="109" t="s">
        <v>495</v>
      </c>
      <c r="B20" s="115" t="s">
        <v>496</v>
      </c>
      <c r="C20" s="97">
        <v>4100</v>
      </c>
      <c r="D20" s="97">
        <v>1000</v>
      </c>
      <c r="E20" s="97"/>
      <c r="F20" s="97">
        <v>1096.24</v>
      </c>
      <c r="G20" s="116" t="s">
        <v>497</v>
      </c>
      <c r="H20" s="24"/>
      <c r="I20" s="25"/>
      <c r="J20" s="24"/>
    </row>
    <row r="21" spans="1:10" s="56" customFormat="1" ht="15.5" x14ac:dyDescent="0.35">
      <c r="A21" s="109" t="s">
        <v>498</v>
      </c>
      <c r="B21" s="115" t="s">
        <v>499</v>
      </c>
      <c r="C21" s="97">
        <v>4590</v>
      </c>
      <c r="D21" s="97">
        <v>1772.71</v>
      </c>
      <c r="E21" s="97"/>
      <c r="F21" s="179" t="s">
        <v>65</v>
      </c>
      <c r="G21" s="116" t="s">
        <v>395</v>
      </c>
      <c r="H21" s="24"/>
      <c r="I21" s="25"/>
      <c r="J21" s="24"/>
    </row>
    <row r="22" spans="1:10" s="56" customFormat="1" ht="15.5" x14ac:dyDescent="0.35">
      <c r="A22" s="53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35EF4-0607-45F2-8FDA-DB807A14DB49}">
  <sheetPr>
    <tabColor theme="9" tint="0.39997558519241921"/>
  </sheetPr>
  <dimension ref="A1:M66"/>
  <sheetViews>
    <sheetView zoomScale="90" zoomScaleNormal="90" workbookViewId="0">
      <selection activeCell="F9" sqref="F9"/>
    </sheetView>
  </sheetViews>
  <sheetFormatPr defaultColWidth="9.1796875" defaultRowHeight="14.5" x14ac:dyDescent="0.35"/>
  <cols>
    <col min="1" max="1" width="12.1796875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217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14400-D5</f>
        <v>0</v>
      </c>
      <c r="G2" s="10"/>
      <c r="H2" s="79"/>
      <c r="I2" s="80"/>
      <c r="J2" s="79"/>
    </row>
    <row r="3" spans="1:12" ht="15" thickTop="1" x14ac:dyDescent="0.35">
      <c r="A3" s="47" t="s">
        <v>14</v>
      </c>
      <c r="B3" s="11" t="s">
        <v>36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14399.999999999998</v>
      </c>
      <c r="E5" s="63"/>
      <c r="F5" s="62">
        <f>SUM(F8:F51)</f>
        <v>25270.01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20" t="s">
        <v>191</v>
      </c>
      <c r="B8" s="25" t="s">
        <v>192</v>
      </c>
      <c r="C8" s="71">
        <v>11182</v>
      </c>
      <c r="D8" s="74">
        <v>972</v>
      </c>
      <c r="E8" s="74"/>
      <c r="F8" s="71">
        <f>C8-D8</f>
        <v>10210</v>
      </c>
      <c r="G8" s="75" t="s">
        <v>134</v>
      </c>
      <c r="H8" s="84"/>
      <c r="I8" s="85"/>
      <c r="J8" s="86"/>
    </row>
    <row r="9" spans="1:12" s="56" customFormat="1" ht="15.5" x14ac:dyDescent="0.35">
      <c r="A9" s="264" t="s">
        <v>193</v>
      </c>
      <c r="B9" s="25" t="s">
        <v>194</v>
      </c>
      <c r="C9" s="73">
        <v>815.78</v>
      </c>
      <c r="D9" s="167">
        <v>615.78</v>
      </c>
      <c r="E9" s="170"/>
      <c r="F9" s="71">
        <f t="shared" ref="F9:F19" si="0">C9-D9</f>
        <v>200</v>
      </c>
      <c r="G9" s="76" t="s">
        <v>547</v>
      </c>
      <c r="H9" s="24"/>
      <c r="I9" s="64"/>
      <c r="J9" s="65"/>
    </row>
    <row r="10" spans="1:12" s="56" customFormat="1" ht="15.5" x14ac:dyDescent="0.35">
      <c r="A10" s="20" t="s">
        <v>195</v>
      </c>
      <c r="B10" s="25" t="s">
        <v>196</v>
      </c>
      <c r="C10" s="71">
        <v>4000</v>
      </c>
      <c r="D10" s="21">
        <v>2000</v>
      </c>
      <c r="E10" s="21"/>
      <c r="F10" s="71">
        <f t="shared" si="0"/>
        <v>2000</v>
      </c>
      <c r="G10" s="75" t="s">
        <v>548</v>
      </c>
      <c r="H10" s="24"/>
      <c r="I10" s="66"/>
      <c r="J10" s="67"/>
    </row>
    <row r="11" spans="1:12" s="56" customFormat="1" ht="15.5" x14ac:dyDescent="0.35">
      <c r="A11" s="20" t="s">
        <v>197</v>
      </c>
      <c r="B11" s="25" t="s">
        <v>198</v>
      </c>
      <c r="C11" s="169"/>
      <c r="D11" s="167">
        <v>693</v>
      </c>
      <c r="E11" s="170"/>
      <c r="F11" s="71">
        <f t="shared" si="0"/>
        <v>-693</v>
      </c>
      <c r="G11" s="76" t="s">
        <v>548</v>
      </c>
      <c r="H11" s="24"/>
      <c r="I11" s="66"/>
      <c r="J11" s="67"/>
    </row>
    <row r="12" spans="1:12" s="56" customFormat="1" ht="15.5" x14ac:dyDescent="0.35">
      <c r="A12" s="188" t="s">
        <v>199</v>
      </c>
      <c r="B12" s="189" t="s">
        <v>200</v>
      </c>
      <c r="C12" s="190">
        <v>1230</v>
      </c>
      <c r="D12" s="191">
        <v>500</v>
      </c>
      <c r="E12" s="22"/>
      <c r="F12" s="71">
        <f t="shared" si="0"/>
        <v>730</v>
      </c>
      <c r="G12" s="75" t="s">
        <v>549</v>
      </c>
      <c r="H12" s="24"/>
      <c r="I12" s="24"/>
      <c r="J12" s="23"/>
    </row>
    <row r="13" spans="1:12" s="56" customFormat="1" ht="15.5" x14ac:dyDescent="0.35">
      <c r="A13" s="147" t="s">
        <v>201</v>
      </c>
      <c r="B13" s="1" t="s">
        <v>202</v>
      </c>
      <c r="C13" s="71" t="s">
        <v>65</v>
      </c>
      <c r="D13" s="21">
        <v>264.25</v>
      </c>
      <c r="E13" s="74"/>
      <c r="F13" s="71" t="s">
        <v>65</v>
      </c>
      <c r="G13" s="75" t="s">
        <v>550</v>
      </c>
      <c r="H13" s="24"/>
      <c r="I13" s="24"/>
      <c r="J13" s="23"/>
    </row>
    <row r="14" spans="1:12" s="56" customFormat="1" ht="15.5" x14ac:dyDescent="0.35">
      <c r="A14" s="20" t="s">
        <v>203</v>
      </c>
      <c r="B14" s="25" t="s">
        <v>204</v>
      </c>
      <c r="C14" s="71">
        <v>1769.98</v>
      </c>
      <c r="D14" s="22">
        <v>1500</v>
      </c>
      <c r="E14" s="67"/>
      <c r="F14" s="71">
        <f t="shared" si="0"/>
        <v>269.98</v>
      </c>
      <c r="G14" s="75" t="s">
        <v>551</v>
      </c>
      <c r="H14" s="24"/>
      <c r="I14" s="25"/>
      <c r="J14" s="24"/>
    </row>
    <row r="15" spans="1:12" s="56" customFormat="1" ht="15.5" x14ac:dyDescent="0.35">
      <c r="A15" s="265" t="s">
        <v>205</v>
      </c>
      <c r="B15" s="77" t="s">
        <v>206</v>
      </c>
      <c r="C15" s="96">
        <v>8720</v>
      </c>
      <c r="D15" s="181">
        <v>2920</v>
      </c>
      <c r="E15" s="168"/>
      <c r="F15" s="71">
        <f t="shared" si="0"/>
        <v>5800</v>
      </c>
      <c r="G15" s="196" t="s">
        <v>552</v>
      </c>
      <c r="H15" s="24"/>
      <c r="I15" s="24"/>
      <c r="J15" s="23"/>
    </row>
    <row r="16" spans="1:12" s="56" customFormat="1" ht="15.5" x14ac:dyDescent="0.35">
      <c r="A16" s="20" t="s">
        <v>207</v>
      </c>
      <c r="B16" s="25" t="s">
        <v>208</v>
      </c>
      <c r="C16" s="73">
        <v>900</v>
      </c>
      <c r="D16" s="167">
        <v>900</v>
      </c>
      <c r="E16" s="170"/>
      <c r="F16" s="73" t="s">
        <v>65</v>
      </c>
      <c r="G16" s="75" t="s">
        <v>189</v>
      </c>
      <c r="H16" s="24"/>
      <c r="I16" s="25"/>
      <c r="J16" s="24"/>
    </row>
    <row r="17" spans="1:10" s="56" customFormat="1" ht="15.5" x14ac:dyDescent="0.35">
      <c r="A17" s="147" t="s">
        <v>209</v>
      </c>
      <c r="B17" s="25" t="s">
        <v>210</v>
      </c>
      <c r="C17" s="171">
        <v>7008</v>
      </c>
      <c r="D17" s="167">
        <v>1000</v>
      </c>
      <c r="E17" s="170"/>
      <c r="F17" s="167">
        <f t="shared" si="0"/>
        <v>6008</v>
      </c>
      <c r="G17" s="196" t="s">
        <v>189</v>
      </c>
      <c r="H17" s="24"/>
      <c r="I17" s="25"/>
      <c r="J17" s="24"/>
    </row>
    <row r="18" spans="1:10" s="56" customFormat="1" ht="15.5" x14ac:dyDescent="0.35">
      <c r="A18" s="147" t="s">
        <v>211</v>
      </c>
      <c r="B18" s="25" t="s">
        <v>212</v>
      </c>
      <c r="C18" s="171">
        <v>978</v>
      </c>
      <c r="D18" s="167">
        <v>978</v>
      </c>
      <c r="E18" s="170"/>
      <c r="F18" s="169" t="s">
        <v>65</v>
      </c>
      <c r="G18" s="196" t="s">
        <v>189</v>
      </c>
      <c r="H18" s="24"/>
      <c r="I18" s="25"/>
      <c r="J18" s="24"/>
    </row>
    <row r="19" spans="1:10" s="56" customFormat="1" ht="15.5" x14ac:dyDescent="0.35">
      <c r="A19" s="147" t="s">
        <v>213</v>
      </c>
      <c r="B19" s="25" t="s">
        <v>214</v>
      </c>
      <c r="C19" s="171">
        <v>1680</v>
      </c>
      <c r="D19" s="167">
        <v>1126.97</v>
      </c>
      <c r="E19" s="170"/>
      <c r="F19" s="167">
        <f t="shared" si="0"/>
        <v>553.03</v>
      </c>
      <c r="G19" s="196" t="s">
        <v>189</v>
      </c>
      <c r="H19" s="24"/>
      <c r="I19" s="25"/>
      <c r="J19" s="24"/>
    </row>
    <row r="20" spans="1:10" s="56" customFormat="1" ht="15.5" x14ac:dyDescent="0.35">
      <c r="A20" s="20" t="s">
        <v>215</v>
      </c>
      <c r="B20" s="25" t="s">
        <v>216</v>
      </c>
      <c r="C20" s="101">
        <v>1122</v>
      </c>
      <c r="D20" s="151">
        <v>930</v>
      </c>
      <c r="E20" s="192"/>
      <c r="F20" s="151">
        <f>C20-D20</f>
        <v>192</v>
      </c>
      <c r="G20" s="196" t="s">
        <v>189</v>
      </c>
      <c r="H20" s="24"/>
      <c r="I20" s="25"/>
      <c r="J20" s="24"/>
    </row>
    <row r="21" spans="1:10" s="56" customFormat="1" ht="15.5" x14ac:dyDescent="0.35">
      <c r="A21" s="25"/>
      <c r="B21" s="52"/>
      <c r="C21" s="21"/>
      <c r="D21" s="21"/>
      <c r="E21" s="98"/>
      <c r="F21" s="21"/>
      <c r="G21" s="75"/>
      <c r="H21" s="24"/>
      <c r="I21" s="25"/>
      <c r="J21" s="24"/>
    </row>
    <row r="22" spans="1:10" s="56" customFormat="1" ht="15.5" x14ac:dyDescent="0.35">
      <c r="A22" s="25"/>
      <c r="B22" s="52"/>
      <c r="C22" s="21"/>
      <c r="D22" s="21"/>
      <c r="E22" s="98"/>
      <c r="F22" s="21"/>
      <c r="G22" s="75"/>
      <c r="H22" s="24"/>
      <c r="I22" s="25"/>
      <c r="J22" s="24"/>
    </row>
    <row r="23" spans="1:10" s="56" customFormat="1" ht="15.5" x14ac:dyDescent="0.35">
      <c r="A23" s="25"/>
      <c r="B23" s="52"/>
      <c r="C23" s="21"/>
      <c r="D23" s="21"/>
      <c r="E23" s="98"/>
      <c r="F23" s="21"/>
      <c r="G23" s="75"/>
      <c r="H23" s="24"/>
      <c r="I23" s="25"/>
      <c r="J23" s="24"/>
    </row>
    <row r="24" spans="1:10" s="56" customFormat="1" ht="15.5" x14ac:dyDescent="0.35">
      <c r="A24" s="25"/>
      <c r="B24" s="100"/>
      <c r="C24" s="21"/>
      <c r="D24" s="21"/>
      <c r="E24" s="98"/>
      <c r="F24" s="22"/>
      <c r="G24" s="75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68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AD187-5CA8-4DA1-B817-B553A369D7F5}">
  <sheetPr>
    <tabColor theme="9" tint="0.39997558519241921"/>
  </sheetPr>
  <dimension ref="A1:M66"/>
  <sheetViews>
    <sheetView zoomScale="90" zoomScaleNormal="90" workbookViewId="0">
      <selection activeCell="I9" sqref="I9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15</v>
      </c>
      <c r="B3" s="11" t="s">
        <v>44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14381</v>
      </c>
      <c r="E5" s="63"/>
      <c r="F5" s="62">
        <f>SUM(F8:F51)</f>
        <v>76043.23000000001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109" t="s">
        <v>500</v>
      </c>
      <c r="B8" s="115" t="s">
        <v>501</v>
      </c>
      <c r="C8" s="97">
        <v>13000</v>
      </c>
      <c r="D8" s="97">
        <v>2000</v>
      </c>
      <c r="E8" s="97"/>
      <c r="F8" s="97">
        <v>6500</v>
      </c>
      <c r="G8" s="116" t="s">
        <v>502</v>
      </c>
      <c r="H8" s="84"/>
      <c r="I8" s="85"/>
      <c r="J8" s="86"/>
    </row>
    <row r="9" spans="1:12" s="56" customFormat="1" ht="15.5" x14ac:dyDescent="0.35">
      <c r="A9" s="109" t="s">
        <v>503</v>
      </c>
      <c r="B9" s="115" t="s">
        <v>504</v>
      </c>
      <c r="C9" s="97">
        <v>850</v>
      </c>
      <c r="D9" s="97">
        <v>700</v>
      </c>
      <c r="E9" s="97"/>
      <c r="F9" s="97">
        <v>150</v>
      </c>
      <c r="G9" s="116" t="s">
        <v>505</v>
      </c>
      <c r="H9" s="84"/>
      <c r="I9" s="90"/>
      <c r="J9" s="91"/>
    </row>
    <row r="10" spans="1:12" s="56" customFormat="1" ht="15.5" x14ac:dyDescent="0.35">
      <c r="A10" s="109" t="s">
        <v>506</v>
      </c>
      <c r="B10" s="115" t="s">
        <v>507</v>
      </c>
      <c r="C10" s="97">
        <v>900</v>
      </c>
      <c r="D10" s="97">
        <v>400</v>
      </c>
      <c r="E10" s="97"/>
      <c r="F10" s="97">
        <v>500</v>
      </c>
      <c r="G10" s="116" t="s">
        <v>505</v>
      </c>
      <c r="H10" s="84"/>
      <c r="I10" s="92"/>
      <c r="J10" s="86"/>
    </row>
    <row r="11" spans="1:12" s="56" customFormat="1" ht="15.5" x14ac:dyDescent="0.35">
      <c r="A11" s="109" t="s">
        <v>508</v>
      </c>
      <c r="B11" s="115" t="s">
        <v>509</v>
      </c>
      <c r="C11" s="97">
        <v>18740</v>
      </c>
      <c r="D11" s="97">
        <v>1000</v>
      </c>
      <c r="E11" s="97"/>
      <c r="F11" s="97">
        <v>17000</v>
      </c>
      <c r="G11" s="116" t="s">
        <v>510</v>
      </c>
      <c r="H11" s="24"/>
      <c r="I11" s="66"/>
      <c r="J11" s="67"/>
    </row>
    <row r="12" spans="1:12" s="56" customFormat="1" ht="15.5" x14ac:dyDescent="0.35">
      <c r="A12" s="25" t="s">
        <v>511</v>
      </c>
      <c r="B12" s="115" t="s">
        <v>397</v>
      </c>
      <c r="C12" s="22">
        <v>73488.600000000006</v>
      </c>
      <c r="D12" s="97">
        <v>3340</v>
      </c>
      <c r="E12" s="97"/>
      <c r="F12" s="151">
        <v>45369.3</v>
      </c>
      <c r="G12" s="68" t="s">
        <v>398</v>
      </c>
      <c r="H12" s="24"/>
      <c r="I12" s="24"/>
      <c r="J12" s="23"/>
    </row>
    <row r="13" spans="1:12" s="56" customFormat="1" ht="15.5" x14ac:dyDescent="0.35">
      <c r="A13" s="109"/>
      <c r="B13" s="99" t="s">
        <v>512</v>
      </c>
      <c r="C13" s="179" t="s">
        <v>65</v>
      </c>
      <c r="D13" s="74">
        <v>224.93</v>
      </c>
      <c r="E13" s="74"/>
      <c r="F13" s="71" t="s">
        <v>65</v>
      </c>
      <c r="G13" s="116"/>
      <c r="H13" s="24"/>
      <c r="I13" s="24"/>
      <c r="J13" s="23"/>
    </row>
    <row r="14" spans="1:12" s="56" customFormat="1" ht="15.5" x14ac:dyDescent="0.35">
      <c r="A14" s="109" t="s">
        <v>513</v>
      </c>
      <c r="B14" s="115" t="s">
        <v>514</v>
      </c>
      <c r="C14" s="74">
        <v>700</v>
      </c>
      <c r="D14" s="74">
        <v>600</v>
      </c>
      <c r="E14" s="74"/>
      <c r="F14" s="97">
        <v>100</v>
      </c>
      <c r="G14" s="116" t="s">
        <v>515</v>
      </c>
      <c r="H14" s="24"/>
      <c r="I14" s="25"/>
      <c r="J14" s="24"/>
    </row>
    <row r="15" spans="1:12" s="56" customFormat="1" ht="15.5" x14ac:dyDescent="0.35">
      <c r="A15" s="25" t="s">
        <v>516</v>
      </c>
      <c r="B15" s="99" t="s">
        <v>517</v>
      </c>
      <c r="C15" s="21">
        <v>7200</v>
      </c>
      <c r="D15" s="21">
        <v>1446.07</v>
      </c>
      <c r="E15" s="21"/>
      <c r="F15" s="22">
        <f>C15-D15</f>
        <v>5753.93</v>
      </c>
      <c r="G15" s="68" t="s">
        <v>518</v>
      </c>
      <c r="H15" s="24"/>
      <c r="I15" s="24"/>
      <c r="J15" s="23"/>
    </row>
    <row r="16" spans="1:12" s="56" customFormat="1" ht="15.5" x14ac:dyDescent="0.35">
      <c r="A16" s="25" t="s">
        <v>519</v>
      </c>
      <c r="B16" s="115" t="s">
        <v>520</v>
      </c>
      <c r="C16" s="74">
        <v>670</v>
      </c>
      <c r="D16" s="74">
        <v>670</v>
      </c>
      <c r="E16" s="74"/>
      <c r="F16" s="97">
        <v>670</v>
      </c>
      <c r="G16" s="116" t="s">
        <v>521</v>
      </c>
      <c r="H16" s="24"/>
      <c r="I16" s="25"/>
      <c r="J16" s="24"/>
    </row>
    <row r="17" spans="1:10" s="56" customFormat="1" ht="15.5" x14ac:dyDescent="0.35">
      <c r="A17" s="25" t="s">
        <v>522</v>
      </c>
      <c r="B17" s="115" t="s">
        <v>523</v>
      </c>
      <c r="C17" s="74">
        <v>4000</v>
      </c>
      <c r="D17" s="74">
        <v>4000</v>
      </c>
      <c r="E17" s="74"/>
      <c r="F17" s="71" t="s">
        <v>65</v>
      </c>
      <c r="G17" s="68" t="s">
        <v>524</v>
      </c>
      <c r="H17" s="24"/>
      <c r="I17" s="25"/>
      <c r="J17" s="24"/>
    </row>
    <row r="18" spans="1:10" s="56" customFormat="1" ht="15.5" x14ac:dyDescent="0.35">
      <c r="A18" s="109"/>
      <c r="B18" s="103"/>
      <c r="C18" s="110"/>
      <c r="D18" s="106"/>
      <c r="E18" s="21"/>
      <c r="F18" s="71"/>
      <c r="G18" s="75"/>
      <c r="H18" s="24"/>
      <c r="I18" s="25"/>
      <c r="J18" s="24"/>
    </row>
    <row r="19" spans="1:10" s="56" customFormat="1" ht="15.5" x14ac:dyDescent="0.35">
      <c r="A19" s="53"/>
      <c r="B19" s="1"/>
      <c r="C19" s="21"/>
      <c r="D19" s="21"/>
      <c r="E19" s="21"/>
      <c r="F19" s="22"/>
      <c r="G19" s="24"/>
      <c r="H19" s="24"/>
      <c r="I19" s="25"/>
      <c r="J19" s="24"/>
    </row>
    <row r="20" spans="1:10" s="56" customFormat="1" ht="15.5" x14ac:dyDescent="0.35">
      <c r="A20" s="53"/>
      <c r="B20" s="1"/>
      <c r="C20" s="21"/>
      <c r="D20" s="21"/>
      <c r="E20" s="21"/>
      <c r="F20" s="22"/>
      <c r="G20" s="24"/>
      <c r="H20" s="24"/>
      <c r="I20" s="25"/>
      <c r="J20" s="24"/>
    </row>
    <row r="21" spans="1:10" s="56" customFormat="1" ht="15.5" x14ac:dyDescent="0.35">
      <c r="A21" s="53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6" customFormat="1" ht="15.5" x14ac:dyDescent="0.35">
      <c r="A22" s="53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2104F-8693-4BCA-92EA-AEA2AF333EA6}">
  <sheetPr>
    <tabColor theme="9" tint="0.39997558519241921"/>
  </sheetPr>
  <dimension ref="A1:M66"/>
  <sheetViews>
    <sheetView zoomScale="90" zoomScaleNormal="90" workbookViewId="0">
      <selection activeCell="A10" sqref="A10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408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14381-D5</f>
        <v>0</v>
      </c>
      <c r="G2" s="10"/>
      <c r="H2" s="79"/>
      <c r="I2" s="80"/>
      <c r="J2" s="79"/>
    </row>
    <row r="3" spans="1:12" ht="15" thickTop="1" x14ac:dyDescent="0.35">
      <c r="A3" s="47" t="s">
        <v>16</v>
      </c>
      <c r="B3" s="11" t="s">
        <v>38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14381</v>
      </c>
      <c r="E5" s="63"/>
      <c r="F5" s="62">
        <f>SUM(F8:F51)</f>
        <v>73999.87000000001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109" t="s">
        <v>553</v>
      </c>
      <c r="B8" s="115" t="s">
        <v>525</v>
      </c>
      <c r="C8" s="97">
        <v>9850</v>
      </c>
      <c r="D8" s="97">
        <v>1500</v>
      </c>
      <c r="E8" s="74"/>
      <c r="F8" s="97">
        <v>8500</v>
      </c>
      <c r="G8" s="256" t="s">
        <v>526</v>
      </c>
      <c r="H8" s="84"/>
      <c r="I8" s="85"/>
      <c r="J8" s="86"/>
    </row>
    <row r="9" spans="1:12" s="56" customFormat="1" ht="15.5" x14ac:dyDescent="0.35">
      <c r="A9" s="109" t="s">
        <v>554</v>
      </c>
      <c r="B9" s="115" t="s">
        <v>527</v>
      </c>
      <c r="C9" s="97">
        <v>3000</v>
      </c>
      <c r="D9" s="97">
        <v>3000</v>
      </c>
      <c r="E9" s="74"/>
      <c r="F9" s="179" t="s">
        <v>65</v>
      </c>
      <c r="G9" s="116" t="s">
        <v>528</v>
      </c>
      <c r="H9" s="84"/>
      <c r="I9" s="90"/>
      <c r="J9" s="91"/>
    </row>
    <row r="10" spans="1:12" s="56" customFormat="1" ht="15.5" x14ac:dyDescent="0.35">
      <c r="A10" s="109" t="s">
        <v>555</v>
      </c>
      <c r="B10" s="115" t="s">
        <v>529</v>
      </c>
      <c r="C10" s="97">
        <v>12000</v>
      </c>
      <c r="D10" s="97">
        <v>3500</v>
      </c>
      <c r="E10" s="74"/>
      <c r="F10" s="97">
        <v>8500</v>
      </c>
      <c r="G10" s="256" t="s">
        <v>530</v>
      </c>
      <c r="H10" s="84"/>
      <c r="I10" s="92"/>
      <c r="J10" s="86"/>
    </row>
    <row r="11" spans="1:12" s="56" customFormat="1" ht="15.5" x14ac:dyDescent="0.35">
      <c r="A11" s="109" t="s">
        <v>531</v>
      </c>
      <c r="B11" s="115" t="s">
        <v>532</v>
      </c>
      <c r="C11" s="97">
        <v>13000</v>
      </c>
      <c r="D11" s="97">
        <v>2000</v>
      </c>
      <c r="E11" s="74"/>
      <c r="F11" s="97">
        <v>11000</v>
      </c>
      <c r="G11" s="256" t="s">
        <v>533</v>
      </c>
      <c r="H11" s="84"/>
      <c r="I11" s="92"/>
      <c r="J11" s="86"/>
    </row>
    <row r="12" spans="1:12" s="56" customFormat="1" ht="15.5" x14ac:dyDescent="0.35">
      <c r="A12" s="25" t="s">
        <v>511</v>
      </c>
      <c r="B12" s="115" t="s">
        <v>397</v>
      </c>
      <c r="C12" s="22">
        <v>73488.600000000006</v>
      </c>
      <c r="D12" s="97">
        <v>164</v>
      </c>
      <c r="E12" s="74"/>
      <c r="F12" s="151">
        <v>45369.3</v>
      </c>
      <c r="G12" s="257" t="s">
        <v>398</v>
      </c>
      <c r="H12" s="24"/>
      <c r="I12" s="24"/>
      <c r="J12" s="23"/>
    </row>
    <row r="13" spans="1:12" s="56" customFormat="1" ht="15.5" x14ac:dyDescent="0.35">
      <c r="A13" s="109"/>
      <c r="B13" s="115" t="s">
        <v>480</v>
      </c>
      <c r="C13" s="179" t="s">
        <v>65</v>
      </c>
      <c r="D13" s="74">
        <v>128.57</v>
      </c>
      <c r="E13" s="74"/>
      <c r="F13" s="179" t="s">
        <v>65</v>
      </c>
      <c r="G13" s="256" t="s">
        <v>479</v>
      </c>
      <c r="H13" s="24"/>
      <c r="I13" s="24"/>
      <c r="J13" s="23"/>
    </row>
    <row r="14" spans="1:12" s="56" customFormat="1" ht="15.5" x14ac:dyDescent="0.35">
      <c r="A14" s="25" t="s">
        <v>534</v>
      </c>
      <c r="B14" s="99" t="s">
        <v>535</v>
      </c>
      <c r="C14" s="21">
        <v>1500</v>
      </c>
      <c r="D14" s="21">
        <v>1500</v>
      </c>
      <c r="E14" s="21"/>
      <c r="F14" s="71" t="s">
        <v>65</v>
      </c>
      <c r="G14" s="256" t="s">
        <v>536</v>
      </c>
      <c r="H14" s="24"/>
      <c r="I14" s="25"/>
      <c r="J14" s="24"/>
    </row>
    <row r="15" spans="1:12" s="56" customFormat="1" ht="15.5" x14ac:dyDescent="0.35">
      <c r="A15" s="25" t="s">
        <v>537</v>
      </c>
      <c r="B15" s="115" t="s">
        <v>538</v>
      </c>
      <c r="C15" s="74">
        <v>1618</v>
      </c>
      <c r="D15" s="74">
        <v>500</v>
      </c>
      <c r="E15" s="74"/>
      <c r="F15" s="179" t="s">
        <v>65</v>
      </c>
      <c r="G15" s="256" t="s">
        <v>151</v>
      </c>
      <c r="H15" s="24"/>
      <c r="I15" s="24"/>
      <c r="J15" s="23"/>
    </row>
    <row r="16" spans="1:12" s="56" customFormat="1" ht="15.5" x14ac:dyDescent="0.35">
      <c r="A16" s="25" t="s">
        <v>539</v>
      </c>
      <c r="B16" s="99" t="s">
        <v>540</v>
      </c>
      <c r="C16" s="21">
        <v>650</v>
      </c>
      <c r="D16" s="21">
        <v>650</v>
      </c>
      <c r="E16" s="21"/>
      <c r="F16" s="71" t="s">
        <v>65</v>
      </c>
      <c r="G16" s="256" t="s">
        <v>518</v>
      </c>
      <c r="H16" s="24"/>
      <c r="I16" s="25"/>
      <c r="J16" s="24"/>
    </row>
    <row r="17" spans="1:10" s="56" customFormat="1" ht="15.5" x14ac:dyDescent="0.35">
      <c r="A17" s="197" t="s">
        <v>541</v>
      </c>
      <c r="B17" s="147" t="s">
        <v>542</v>
      </c>
      <c r="C17" s="97">
        <v>520</v>
      </c>
      <c r="D17" s="97">
        <v>520</v>
      </c>
      <c r="E17" s="97"/>
      <c r="F17" s="71" t="s">
        <v>65</v>
      </c>
      <c r="G17" s="116" t="s">
        <v>395</v>
      </c>
      <c r="H17" s="24"/>
      <c r="I17" s="25"/>
      <c r="J17" s="24"/>
    </row>
    <row r="18" spans="1:10" s="56" customFormat="1" ht="15.5" x14ac:dyDescent="0.35">
      <c r="A18" s="109" t="s">
        <v>543</v>
      </c>
      <c r="B18" s="109" t="s">
        <v>544</v>
      </c>
      <c r="C18" s="74">
        <v>549</v>
      </c>
      <c r="D18" s="74">
        <v>418.43</v>
      </c>
      <c r="E18" s="74"/>
      <c r="F18" s="74">
        <f>C18-D18</f>
        <v>130.57</v>
      </c>
      <c r="G18" s="116" t="s">
        <v>395</v>
      </c>
      <c r="H18" s="24"/>
      <c r="I18" s="25"/>
      <c r="J18" s="24"/>
    </row>
    <row r="19" spans="1:10" s="56" customFormat="1" ht="15.5" x14ac:dyDescent="0.35">
      <c r="A19" s="109" t="s">
        <v>545</v>
      </c>
      <c r="B19" s="115" t="s">
        <v>546</v>
      </c>
      <c r="C19" s="74">
        <v>1000</v>
      </c>
      <c r="D19" s="74">
        <v>500</v>
      </c>
      <c r="E19" s="74"/>
      <c r="F19" s="97">
        <v>500</v>
      </c>
      <c r="G19" s="116" t="s">
        <v>395</v>
      </c>
      <c r="H19" s="24"/>
      <c r="I19" s="25"/>
      <c r="J19" s="24"/>
    </row>
    <row r="20" spans="1:10" s="56" customFormat="1" ht="15.5" x14ac:dyDescent="0.35">
      <c r="A20" s="53"/>
      <c r="B20" s="1"/>
      <c r="C20" s="21"/>
      <c r="D20" s="21"/>
      <c r="E20" s="21"/>
      <c r="F20" s="22"/>
      <c r="G20" s="24"/>
      <c r="H20" s="24"/>
      <c r="I20" s="25"/>
      <c r="J20" s="24"/>
    </row>
    <row r="21" spans="1:10" s="56" customFormat="1" ht="15.5" x14ac:dyDescent="0.35">
      <c r="A21" s="53"/>
      <c r="B21" s="1"/>
      <c r="C21" s="21"/>
      <c r="D21" s="21"/>
      <c r="E21" s="21"/>
      <c r="F21" s="22"/>
      <c r="G21" s="24"/>
      <c r="H21" s="24"/>
      <c r="I21" s="25"/>
      <c r="J21" s="24"/>
    </row>
    <row r="22" spans="1:10" s="56" customFormat="1" ht="15.5" x14ac:dyDescent="0.35">
      <c r="A22" s="53"/>
      <c r="B22" s="1"/>
      <c r="C22" s="21"/>
      <c r="D22" s="21"/>
      <c r="E22" s="21"/>
      <c r="F22" s="22"/>
      <c r="G22" s="24"/>
      <c r="H22" s="24"/>
      <c r="I22" s="25"/>
      <c r="J22" s="24"/>
    </row>
    <row r="23" spans="1:10" s="56" customFormat="1" ht="15.5" x14ac:dyDescent="0.35">
      <c r="A23" s="53"/>
      <c r="B23" s="1"/>
      <c r="C23" s="21"/>
      <c r="D23" s="21"/>
      <c r="E23" s="21"/>
      <c r="F23" s="22"/>
      <c r="G23" s="24"/>
      <c r="H23" s="24"/>
      <c r="I23" s="25"/>
      <c r="J23" s="24"/>
    </row>
    <row r="24" spans="1:10" s="56" customFormat="1" ht="15.5" x14ac:dyDescent="0.35">
      <c r="A24" s="53"/>
      <c r="B24" s="1"/>
      <c r="C24" s="21"/>
      <c r="D24" s="21"/>
      <c r="E24" s="21"/>
      <c r="F24" s="22"/>
      <c r="G24" s="24"/>
      <c r="H24" s="24"/>
      <c r="I24" s="25"/>
      <c r="J24" s="24"/>
    </row>
    <row r="25" spans="1:10" s="56" customFormat="1" ht="15.5" x14ac:dyDescent="0.35">
      <c r="A25" s="53"/>
      <c r="B25" s="1"/>
      <c r="C25" s="21"/>
      <c r="D25" s="21"/>
      <c r="E25" s="21"/>
      <c r="F25" s="22"/>
      <c r="G25" s="24"/>
      <c r="H25" s="24"/>
      <c r="I25" s="25"/>
      <c r="J25" s="24"/>
    </row>
    <row r="26" spans="1:10" s="56" customFormat="1" ht="15.5" x14ac:dyDescent="0.35">
      <c r="A26" s="53"/>
      <c r="B26" s="1"/>
      <c r="C26" s="21"/>
      <c r="D26" s="21"/>
      <c r="E26" s="21"/>
      <c r="F26" s="22"/>
      <c r="G26" s="24"/>
      <c r="H26" s="24"/>
      <c r="I26" s="25"/>
      <c r="J26" s="24"/>
    </row>
    <row r="27" spans="1:10" s="56" customFormat="1" ht="15.5" x14ac:dyDescent="0.35">
      <c r="A27" s="53"/>
      <c r="B27" s="1"/>
      <c r="C27" s="21"/>
      <c r="D27" s="21"/>
      <c r="E27" s="21"/>
      <c r="F27" s="22"/>
      <c r="G27" s="24"/>
      <c r="H27" s="24"/>
      <c r="I27" s="25"/>
      <c r="J27" s="24"/>
    </row>
    <row r="28" spans="1:10" s="56" customFormat="1" ht="15.5" x14ac:dyDescent="0.35">
      <c r="A28" s="53"/>
      <c r="B28" s="1"/>
      <c r="C28" s="21"/>
      <c r="D28" s="21"/>
      <c r="E28" s="21"/>
      <c r="F28" s="22"/>
      <c r="G28" s="24"/>
      <c r="H28" s="24"/>
      <c r="I28" s="25"/>
      <c r="J28" s="24"/>
    </row>
    <row r="29" spans="1:10" s="56" customFormat="1" ht="15.5" x14ac:dyDescent="0.35">
      <c r="A29" s="53"/>
      <c r="B29" s="1"/>
      <c r="C29" s="21"/>
      <c r="D29" s="21"/>
      <c r="E29" s="21"/>
      <c r="F29" s="22"/>
      <c r="G29" s="24"/>
      <c r="H29" s="24"/>
      <c r="I29" s="25"/>
      <c r="J29" s="24"/>
    </row>
    <row r="30" spans="1:10" s="56" customFormat="1" ht="15.5" x14ac:dyDescent="0.35">
      <c r="A30" s="53"/>
      <c r="B30" s="1"/>
      <c r="C30" s="21"/>
      <c r="D30" s="21"/>
      <c r="E30" s="21"/>
      <c r="F30" s="22"/>
      <c r="G30" s="24"/>
      <c r="H30" s="24"/>
      <c r="I30" s="25"/>
      <c r="J30" s="24"/>
    </row>
    <row r="31" spans="1:10" s="56" customFormat="1" ht="15.5" x14ac:dyDescent="0.35">
      <c r="A31" s="53"/>
      <c r="B31" s="1"/>
      <c r="C31" s="21"/>
      <c r="D31" s="21"/>
      <c r="E31" s="21"/>
      <c r="F31" s="22"/>
      <c r="G31" s="24"/>
      <c r="H31" s="24"/>
      <c r="I31" s="25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53"/>
      <c r="B33" s="1"/>
      <c r="C33" s="21"/>
      <c r="D33" s="21"/>
      <c r="E33" s="21"/>
      <c r="F33" s="22"/>
      <c r="G33" s="24"/>
      <c r="H33" s="24"/>
      <c r="I33" s="25"/>
      <c r="J33" s="24"/>
    </row>
    <row r="34" spans="1:10" s="56" customFormat="1" ht="15.5" x14ac:dyDescent="0.35">
      <c r="A34" s="53"/>
      <c r="B34" s="1"/>
      <c r="C34" s="21"/>
      <c r="D34" s="21"/>
      <c r="E34" s="21"/>
      <c r="F34" s="22"/>
      <c r="G34" s="24"/>
      <c r="H34" s="24"/>
      <c r="I34" s="25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7EFB54-4227-45C2-B232-AFFF96EEB377}">
  <sheetPr>
    <tabColor theme="9" tint="0.39997558519241921"/>
  </sheetPr>
  <dimension ref="A1:M66"/>
  <sheetViews>
    <sheetView zoomScale="90" zoomScaleNormal="90" workbookViewId="0">
      <selection activeCell="H14" sqref="H14"/>
    </sheetView>
  </sheetViews>
  <sheetFormatPr defaultColWidth="9.1796875" defaultRowHeight="14.5" x14ac:dyDescent="0.35"/>
  <cols>
    <col min="1" max="1" width="10" style="26" customWidth="1"/>
    <col min="2" max="2" width="74.26953125" style="26" customWidth="1"/>
    <col min="3" max="3" width="18.453125" customWidth="1"/>
    <col min="4" max="4" width="14.1796875" customWidth="1"/>
    <col min="5" max="5" width="1.81640625" customWidth="1"/>
    <col min="6" max="6" width="14.81640625" style="27" customWidth="1"/>
    <col min="7" max="7" width="13" customWidth="1"/>
    <col min="8" max="8" width="6.7265625" style="28" customWidth="1"/>
    <col min="9" max="9" width="15.1796875" customWidth="1"/>
    <col min="10" max="10" width="16" style="28" customWidth="1"/>
    <col min="13" max="13" width="7.81640625" hidden="1" customWidth="1"/>
    <col min="14" max="14" width="14.26953125" customWidth="1"/>
    <col min="256" max="257" width="10" customWidth="1"/>
    <col min="258" max="258" width="74.26953125" customWidth="1"/>
    <col min="259" max="259" width="18.453125" customWidth="1"/>
    <col min="260" max="260" width="14.1796875" customWidth="1"/>
    <col min="261" max="261" width="1.81640625" customWidth="1"/>
    <col min="262" max="262" width="14.81640625" customWidth="1"/>
    <col min="263" max="263" width="13" customWidth="1"/>
    <col min="264" max="264" width="10.26953125" customWidth="1"/>
    <col min="265" max="265" width="15.1796875" customWidth="1"/>
    <col min="266" max="266" width="16" customWidth="1"/>
    <col min="269" max="269" width="0" hidden="1" customWidth="1"/>
    <col min="270" max="270" width="14.26953125" customWidth="1"/>
    <col min="512" max="513" width="10" customWidth="1"/>
    <col min="514" max="514" width="74.26953125" customWidth="1"/>
    <col min="515" max="515" width="18.453125" customWidth="1"/>
    <col min="516" max="516" width="14.1796875" customWidth="1"/>
    <col min="517" max="517" width="1.81640625" customWidth="1"/>
    <col min="518" max="518" width="14.81640625" customWidth="1"/>
    <col min="519" max="519" width="13" customWidth="1"/>
    <col min="520" max="520" width="10.26953125" customWidth="1"/>
    <col min="521" max="521" width="15.1796875" customWidth="1"/>
    <col min="522" max="522" width="16" customWidth="1"/>
    <col min="525" max="525" width="0" hidden="1" customWidth="1"/>
    <col min="526" max="526" width="14.26953125" customWidth="1"/>
    <col min="768" max="769" width="10" customWidth="1"/>
    <col min="770" max="770" width="74.26953125" customWidth="1"/>
    <col min="771" max="771" width="18.453125" customWidth="1"/>
    <col min="772" max="772" width="14.1796875" customWidth="1"/>
    <col min="773" max="773" width="1.81640625" customWidth="1"/>
    <col min="774" max="774" width="14.81640625" customWidth="1"/>
    <col min="775" max="775" width="13" customWidth="1"/>
    <col min="776" max="776" width="10.26953125" customWidth="1"/>
    <col min="777" max="777" width="15.1796875" customWidth="1"/>
    <col min="778" max="778" width="16" customWidth="1"/>
    <col min="781" max="781" width="0" hidden="1" customWidth="1"/>
    <col min="782" max="782" width="14.26953125" customWidth="1"/>
    <col min="1024" max="1025" width="10" customWidth="1"/>
    <col min="1026" max="1026" width="74.26953125" customWidth="1"/>
    <col min="1027" max="1027" width="18.453125" customWidth="1"/>
    <col min="1028" max="1028" width="14.1796875" customWidth="1"/>
    <col min="1029" max="1029" width="1.81640625" customWidth="1"/>
    <col min="1030" max="1030" width="14.81640625" customWidth="1"/>
    <col min="1031" max="1031" width="13" customWidth="1"/>
    <col min="1032" max="1032" width="10.26953125" customWidth="1"/>
    <col min="1033" max="1033" width="15.1796875" customWidth="1"/>
    <col min="1034" max="1034" width="16" customWidth="1"/>
    <col min="1037" max="1037" width="0" hidden="1" customWidth="1"/>
    <col min="1038" max="1038" width="14.26953125" customWidth="1"/>
    <col min="1280" max="1281" width="10" customWidth="1"/>
    <col min="1282" max="1282" width="74.26953125" customWidth="1"/>
    <col min="1283" max="1283" width="18.453125" customWidth="1"/>
    <col min="1284" max="1284" width="14.1796875" customWidth="1"/>
    <col min="1285" max="1285" width="1.81640625" customWidth="1"/>
    <col min="1286" max="1286" width="14.81640625" customWidth="1"/>
    <col min="1287" max="1287" width="13" customWidth="1"/>
    <col min="1288" max="1288" width="10.26953125" customWidth="1"/>
    <col min="1289" max="1289" width="15.1796875" customWidth="1"/>
    <col min="1290" max="1290" width="16" customWidth="1"/>
    <col min="1293" max="1293" width="0" hidden="1" customWidth="1"/>
    <col min="1294" max="1294" width="14.26953125" customWidth="1"/>
    <col min="1536" max="1537" width="10" customWidth="1"/>
    <col min="1538" max="1538" width="74.26953125" customWidth="1"/>
    <col min="1539" max="1539" width="18.453125" customWidth="1"/>
    <col min="1540" max="1540" width="14.1796875" customWidth="1"/>
    <col min="1541" max="1541" width="1.81640625" customWidth="1"/>
    <col min="1542" max="1542" width="14.81640625" customWidth="1"/>
    <col min="1543" max="1543" width="13" customWidth="1"/>
    <col min="1544" max="1544" width="10.26953125" customWidth="1"/>
    <col min="1545" max="1545" width="15.1796875" customWidth="1"/>
    <col min="1546" max="1546" width="16" customWidth="1"/>
    <col min="1549" max="1549" width="0" hidden="1" customWidth="1"/>
    <col min="1550" max="1550" width="14.26953125" customWidth="1"/>
    <col min="1792" max="1793" width="10" customWidth="1"/>
    <col min="1794" max="1794" width="74.26953125" customWidth="1"/>
    <col min="1795" max="1795" width="18.453125" customWidth="1"/>
    <col min="1796" max="1796" width="14.1796875" customWidth="1"/>
    <col min="1797" max="1797" width="1.81640625" customWidth="1"/>
    <col min="1798" max="1798" width="14.81640625" customWidth="1"/>
    <col min="1799" max="1799" width="13" customWidth="1"/>
    <col min="1800" max="1800" width="10.26953125" customWidth="1"/>
    <col min="1801" max="1801" width="15.1796875" customWidth="1"/>
    <col min="1802" max="1802" width="16" customWidth="1"/>
    <col min="1805" max="1805" width="0" hidden="1" customWidth="1"/>
    <col min="1806" max="1806" width="14.26953125" customWidth="1"/>
    <col min="2048" max="2049" width="10" customWidth="1"/>
    <col min="2050" max="2050" width="74.26953125" customWidth="1"/>
    <col min="2051" max="2051" width="18.453125" customWidth="1"/>
    <col min="2052" max="2052" width="14.1796875" customWidth="1"/>
    <col min="2053" max="2053" width="1.81640625" customWidth="1"/>
    <col min="2054" max="2054" width="14.81640625" customWidth="1"/>
    <col min="2055" max="2055" width="13" customWidth="1"/>
    <col min="2056" max="2056" width="10.26953125" customWidth="1"/>
    <col min="2057" max="2057" width="15.1796875" customWidth="1"/>
    <col min="2058" max="2058" width="16" customWidth="1"/>
    <col min="2061" max="2061" width="0" hidden="1" customWidth="1"/>
    <col min="2062" max="2062" width="14.26953125" customWidth="1"/>
    <col min="2304" max="2305" width="10" customWidth="1"/>
    <col min="2306" max="2306" width="74.26953125" customWidth="1"/>
    <col min="2307" max="2307" width="18.453125" customWidth="1"/>
    <col min="2308" max="2308" width="14.1796875" customWidth="1"/>
    <col min="2309" max="2309" width="1.81640625" customWidth="1"/>
    <col min="2310" max="2310" width="14.81640625" customWidth="1"/>
    <col min="2311" max="2311" width="13" customWidth="1"/>
    <col min="2312" max="2312" width="10.26953125" customWidth="1"/>
    <col min="2313" max="2313" width="15.1796875" customWidth="1"/>
    <col min="2314" max="2314" width="16" customWidth="1"/>
    <col min="2317" max="2317" width="0" hidden="1" customWidth="1"/>
    <col min="2318" max="2318" width="14.26953125" customWidth="1"/>
    <col min="2560" max="2561" width="10" customWidth="1"/>
    <col min="2562" max="2562" width="74.26953125" customWidth="1"/>
    <col min="2563" max="2563" width="18.453125" customWidth="1"/>
    <col min="2564" max="2564" width="14.1796875" customWidth="1"/>
    <col min="2565" max="2565" width="1.81640625" customWidth="1"/>
    <col min="2566" max="2566" width="14.81640625" customWidth="1"/>
    <col min="2567" max="2567" width="13" customWidth="1"/>
    <col min="2568" max="2568" width="10.26953125" customWidth="1"/>
    <col min="2569" max="2569" width="15.1796875" customWidth="1"/>
    <col min="2570" max="2570" width="16" customWidth="1"/>
    <col min="2573" max="2573" width="0" hidden="1" customWidth="1"/>
    <col min="2574" max="2574" width="14.26953125" customWidth="1"/>
    <col min="2816" max="2817" width="10" customWidth="1"/>
    <col min="2818" max="2818" width="74.26953125" customWidth="1"/>
    <col min="2819" max="2819" width="18.453125" customWidth="1"/>
    <col min="2820" max="2820" width="14.1796875" customWidth="1"/>
    <col min="2821" max="2821" width="1.81640625" customWidth="1"/>
    <col min="2822" max="2822" width="14.81640625" customWidth="1"/>
    <col min="2823" max="2823" width="13" customWidth="1"/>
    <col min="2824" max="2824" width="10.26953125" customWidth="1"/>
    <col min="2825" max="2825" width="15.1796875" customWidth="1"/>
    <col min="2826" max="2826" width="16" customWidth="1"/>
    <col min="2829" max="2829" width="0" hidden="1" customWidth="1"/>
    <col min="2830" max="2830" width="14.26953125" customWidth="1"/>
    <col min="3072" max="3073" width="10" customWidth="1"/>
    <col min="3074" max="3074" width="74.26953125" customWidth="1"/>
    <col min="3075" max="3075" width="18.453125" customWidth="1"/>
    <col min="3076" max="3076" width="14.1796875" customWidth="1"/>
    <col min="3077" max="3077" width="1.81640625" customWidth="1"/>
    <col min="3078" max="3078" width="14.81640625" customWidth="1"/>
    <col min="3079" max="3079" width="13" customWidth="1"/>
    <col min="3080" max="3080" width="10.26953125" customWidth="1"/>
    <col min="3081" max="3081" width="15.1796875" customWidth="1"/>
    <col min="3082" max="3082" width="16" customWidth="1"/>
    <col min="3085" max="3085" width="0" hidden="1" customWidth="1"/>
    <col min="3086" max="3086" width="14.26953125" customWidth="1"/>
    <col min="3328" max="3329" width="10" customWidth="1"/>
    <col min="3330" max="3330" width="74.26953125" customWidth="1"/>
    <col min="3331" max="3331" width="18.453125" customWidth="1"/>
    <col min="3332" max="3332" width="14.1796875" customWidth="1"/>
    <col min="3333" max="3333" width="1.81640625" customWidth="1"/>
    <col min="3334" max="3334" width="14.81640625" customWidth="1"/>
    <col min="3335" max="3335" width="13" customWidth="1"/>
    <col min="3336" max="3336" width="10.26953125" customWidth="1"/>
    <col min="3337" max="3337" width="15.1796875" customWidth="1"/>
    <col min="3338" max="3338" width="16" customWidth="1"/>
    <col min="3341" max="3341" width="0" hidden="1" customWidth="1"/>
    <col min="3342" max="3342" width="14.26953125" customWidth="1"/>
    <col min="3584" max="3585" width="10" customWidth="1"/>
    <col min="3586" max="3586" width="74.26953125" customWidth="1"/>
    <col min="3587" max="3587" width="18.453125" customWidth="1"/>
    <col min="3588" max="3588" width="14.1796875" customWidth="1"/>
    <col min="3589" max="3589" width="1.81640625" customWidth="1"/>
    <col min="3590" max="3590" width="14.81640625" customWidth="1"/>
    <col min="3591" max="3591" width="13" customWidth="1"/>
    <col min="3592" max="3592" width="10.26953125" customWidth="1"/>
    <col min="3593" max="3593" width="15.1796875" customWidth="1"/>
    <col min="3594" max="3594" width="16" customWidth="1"/>
    <col min="3597" max="3597" width="0" hidden="1" customWidth="1"/>
    <col min="3598" max="3598" width="14.26953125" customWidth="1"/>
    <col min="3840" max="3841" width="10" customWidth="1"/>
    <col min="3842" max="3842" width="74.26953125" customWidth="1"/>
    <col min="3843" max="3843" width="18.453125" customWidth="1"/>
    <col min="3844" max="3844" width="14.1796875" customWidth="1"/>
    <col min="3845" max="3845" width="1.81640625" customWidth="1"/>
    <col min="3846" max="3846" width="14.81640625" customWidth="1"/>
    <col min="3847" max="3847" width="13" customWidth="1"/>
    <col min="3848" max="3848" width="10.26953125" customWidth="1"/>
    <col min="3849" max="3849" width="15.1796875" customWidth="1"/>
    <col min="3850" max="3850" width="16" customWidth="1"/>
    <col min="3853" max="3853" width="0" hidden="1" customWidth="1"/>
    <col min="3854" max="3854" width="14.26953125" customWidth="1"/>
    <col min="4096" max="4097" width="10" customWidth="1"/>
    <col min="4098" max="4098" width="74.26953125" customWidth="1"/>
    <col min="4099" max="4099" width="18.453125" customWidth="1"/>
    <col min="4100" max="4100" width="14.1796875" customWidth="1"/>
    <col min="4101" max="4101" width="1.81640625" customWidth="1"/>
    <col min="4102" max="4102" width="14.81640625" customWidth="1"/>
    <col min="4103" max="4103" width="13" customWidth="1"/>
    <col min="4104" max="4104" width="10.26953125" customWidth="1"/>
    <col min="4105" max="4105" width="15.1796875" customWidth="1"/>
    <col min="4106" max="4106" width="16" customWidth="1"/>
    <col min="4109" max="4109" width="0" hidden="1" customWidth="1"/>
    <col min="4110" max="4110" width="14.26953125" customWidth="1"/>
    <col min="4352" max="4353" width="10" customWidth="1"/>
    <col min="4354" max="4354" width="74.26953125" customWidth="1"/>
    <col min="4355" max="4355" width="18.453125" customWidth="1"/>
    <col min="4356" max="4356" width="14.1796875" customWidth="1"/>
    <col min="4357" max="4357" width="1.81640625" customWidth="1"/>
    <col min="4358" max="4358" width="14.81640625" customWidth="1"/>
    <col min="4359" max="4359" width="13" customWidth="1"/>
    <col min="4360" max="4360" width="10.26953125" customWidth="1"/>
    <col min="4361" max="4361" width="15.1796875" customWidth="1"/>
    <col min="4362" max="4362" width="16" customWidth="1"/>
    <col min="4365" max="4365" width="0" hidden="1" customWidth="1"/>
    <col min="4366" max="4366" width="14.26953125" customWidth="1"/>
    <col min="4608" max="4609" width="10" customWidth="1"/>
    <col min="4610" max="4610" width="74.26953125" customWidth="1"/>
    <col min="4611" max="4611" width="18.453125" customWidth="1"/>
    <col min="4612" max="4612" width="14.1796875" customWidth="1"/>
    <col min="4613" max="4613" width="1.81640625" customWidth="1"/>
    <col min="4614" max="4614" width="14.81640625" customWidth="1"/>
    <col min="4615" max="4615" width="13" customWidth="1"/>
    <col min="4616" max="4616" width="10.26953125" customWidth="1"/>
    <col min="4617" max="4617" width="15.1796875" customWidth="1"/>
    <col min="4618" max="4618" width="16" customWidth="1"/>
    <col min="4621" max="4621" width="0" hidden="1" customWidth="1"/>
    <col min="4622" max="4622" width="14.26953125" customWidth="1"/>
    <col min="4864" max="4865" width="10" customWidth="1"/>
    <col min="4866" max="4866" width="74.26953125" customWidth="1"/>
    <col min="4867" max="4867" width="18.453125" customWidth="1"/>
    <col min="4868" max="4868" width="14.1796875" customWidth="1"/>
    <col min="4869" max="4869" width="1.81640625" customWidth="1"/>
    <col min="4870" max="4870" width="14.81640625" customWidth="1"/>
    <col min="4871" max="4871" width="13" customWidth="1"/>
    <col min="4872" max="4872" width="10.26953125" customWidth="1"/>
    <col min="4873" max="4873" width="15.1796875" customWidth="1"/>
    <col min="4874" max="4874" width="16" customWidth="1"/>
    <col min="4877" max="4877" width="0" hidden="1" customWidth="1"/>
    <col min="4878" max="4878" width="14.26953125" customWidth="1"/>
    <col min="5120" max="5121" width="10" customWidth="1"/>
    <col min="5122" max="5122" width="74.26953125" customWidth="1"/>
    <col min="5123" max="5123" width="18.453125" customWidth="1"/>
    <col min="5124" max="5124" width="14.1796875" customWidth="1"/>
    <col min="5125" max="5125" width="1.81640625" customWidth="1"/>
    <col min="5126" max="5126" width="14.81640625" customWidth="1"/>
    <col min="5127" max="5127" width="13" customWidth="1"/>
    <col min="5128" max="5128" width="10.26953125" customWidth="1"/>
    <col min="5129" max="5129" width="15.1796875" customWidth="1"/>
    <col min="5130" max="5130" width="16" customWidth="1"/>
    <col min="5133" max="5133" width="0" hidden="1" customWidth="1"/>
    <col min="5134" max="5134" width="14.26953125" customWidth="1"/>
    <col min="5376" max="5377" width="10" customWidth="1"/>
    <col min="5378" max="5378" width="74.26953125" customWidth="1"/>
    <col min="5379" max="5379" width="18.453125" customWidth="1"/>
    <col min="5380" max="5380" width="14.1796875" customWidth="1"/>
    <col min="5381" max="5381" width="1.81640625" customWidth="1"/>
    <col min="5382" max="5382" width="14.81640625" customWidth="1"/>
    <col min="5383" max="5383" width="13" customWidth="1"/>
    <col min="5384" max="5384" width="10.26953125" customWidth="1"/>
    <col min="5385" max="5385" width="15.1796875" customWidth="1"/>
    <col min="5386" max="5386" width="16" customWidth="1"/>
    <col min="5389" max="5389" width="0" hidden="1" customWidth="1"/>
    <col min="5390" max="5390" width="14.26953125" customWidth="1"/>
    <col min="5632" max="5633" width="10" customWidth="1"/>
    <col min="5634" max="5634" width="74.26953125" customWidth="1"/>
    <col min="5635" max="5635" width="18.453125" customWidth="1"/>
    <col min="5636" max="5636" width="14.1796875" customWidth="1"/>
    <col min="5637" max="5637" width="1.81640625" customWidth="1"/>
    <col min="5638" max="5638" width="14.81640625" customWidth="1"/>
    <col min="5639" max="5639" width="13" customWidth="1"/>
    <col min="5640" max="5640" width="10.26953125" customWidth="1"/>
    <col min="5641" max="5641" width="15.1796875" customWidth="1"/>
    <col min="5642" max="5642" width="16" customWidth="1"/>
    <col min="5645" max="5645" width="0" hidden="1" customWidth="1"/>
    <col min="5646" max="5646" width="14.26953125" customWidth="1"/>
    <col min="5888" max="5889" width="10" customWidth="1"/>
    <col min="5890" max="5890" width="74.26953125" customWidth="1"/>
    <col min="5891" max="5891" width="18.453125" customWidth="1"/>
    <col min="5892" max="5892" width="14.1796875" customWidth="1"/>
    <col min="5893" max="5893" width="1.81640625" customWidth="1"/>
    <col min="5894" max="5894" width="14.81640625" customWidth="1"/>
    <col min="5895" max="5895" width="13" customWidth="1"/>
    <col min="5896" max="5896" width="10.26953125" customWidth="1"/>
    <col min="5897" max="5897" width="15.1796875" customWidth="1"/>
    <col min="5898" max="5898" width="16" customWidth="1"/>
    <col min="5901" max="5901" width="0" hidden="1" customWidth="1"/>
    <col min="5902" max="5902" width="14.26953125" customWidth="1"/>
    <col min="6144" max="6145" width="10" customWidth="1"/>
    <col min="6146" max="6146" width="74.26953125" customWidth="1"/>
    <col min="6147" max="6147" width="18.453125" customWidth="1"/>
    <col min="6148" max="6148" width="14.1796875" customWidth="1"/>
    <col min="6149" max="6149" width="1.81640625" customWidth="1"/>
    <col min="6150" max="6150" width="14.81640625" customWidth="1"/>
    <col min="6151" max="6151" width="13" customWidth="1"/>
    <col min="6152" max="6152" width="10.26953125" customWidth="1"/>
    <col min="6153" max="6153" width="15.1796875" customWidth="1"/>
    <col min="6154" max="6154" width="16" customWidth="1"/>
    <col min="6157" max="6157" width="0" hidden="1" customWidth="1"/>
    <col min="6158" max="6158" width="14.26953125" customWidth="1"/>
    <col min="6400" max="6401" width="10" customWidth="1"/>
    <col min="6402" max="6402" width="74.26953125" customWidth="1"/>
    <col min="6403" max="6403" width="18.453125" customWidth="1"/>
    <col min="6404" max="6404" width="14.1796875" customWidth="1"/>
    <col min="6405" max="6405" width="1.81640625" customWidth="1"/>
    <col min="6406" max="6406" width="14.81640625" customWidth="1"/>
    <col min="6407" max="6407" width="13" customWidth="1"/>
    <col min="6408" max="6408" width="10.26953125" customWidth="1"/>
    <col min="6409" max="6409" width="15.1796875" customWidth="1"/>
    <col min="6410" max="6410" width="16" customWidth="1"/>
    <col min="6413" max="6413" width="0" hidden="1" customWidth="1"/>
    <col min="6414" max="6414" width="14.26953125" customWidth="1"/>
    <col min="6656" max="6657" width="10" customWidth="1"/>
    <col min="6658" max="6658" width="74.26953125" customWidth="1"/>
    <col min="6659" max="6659" width="18.453125" customWidth="1"/>
    <col min="6660" max="6660" width="14.1796875" customWidth="1"/>
    <col min="6661" max="6661" width="1.81640625" customWidth="1"/>
    <col min="6662" max="6662" width="14.81640625" customWidth="1"/>
    <col min="6663" max="6663" width="13" customWidth="1"/>
    <col min="6664" max="6664" width="10.26953125" customWidth="1"/>
    <col min="6665" max="6665" width="15.1796875" customWidth="1"/>
    <col min="6666" max="6666" width="16" customWidth="1"/>
    <col min="6669" max="6669" width="0" hidden="1" customWidth="1"/>
    <col min="6670" max="6670" width="14.26953125" customWidth="1"/>
    <col min="6912" max="6913" width="10" customWidth="1"/>
    <col min="6914" max="6914" width="74.26953125" customWidth="1"/>
    <col min="6915" max="6915" width="18.453125" customWidth="1"/>
    <col min="6916" max="6916" width="14.1796875" customWidth="1"/>
    <col min="6917" max="6917" width="1.81640625" customWidth="1"/>
    <col min="6918" max="6918" width="14.81640625" customWidth="1"/>
    <col min="6919" max="6919" width="13" customWidth="1"/>
    <col min="6920" max="6920" width="10.26953125" customWidth="1"/>
    <col min="6921" max="6921" width="15.1796875" customWidth="1"/>
    <col min="6922" max="6922" width="16" customWidth="1"/>
    <col min="6925" max="6925" width="0" hidden="1" customWidth="1"/>
    <col min="6926" max="6926" width="14.26953125" customWidth="1"/>
    <col min="7168" max="7169" width="10" customWidth="1"/>
    <col min="7170" max="7170" width="74.26953125" customWidth="1"/>
    <col min="7171" max="7171" width="18.453125" customWidth="1"/>
    <col min="7172" max="7172" width="14.1796875" customWidth="1"/>
    <col min="7173" max="7173" width="1.81640625" customWidth="1"/>
    <col min="7174" max="7174" width="14.81640625" customWidth="1"/>
    <col min="7175" max="7175" width="13" customWidth="1"/>
    <col min="7176" max="7176" width="10.26953125" customWidth="1"/>
    <col min="7177" max="7177" width="15.1796875" customWidth="1"/>
    <col min="7178" max="7178" width="16" customWidth="1"/>
    <col min="7181" max="7181" width="0" hidden="1" customWidth="1"/>
    <col min="7182" max="7182" width="14.26953125" customWidth="1"/>
    <col min="7424" max="7425" width="10" customWidth="1"/>
    <col min="7426" max="7426" width="74.26953125" customWidth="1"/>
    <col min="7427" max="7427" width="18.453125" customWidth="1"/>
    <col min="7428" max="7428" width="14.1796875" customWidth="1"/>
    <col min="7429" max="7429" width="1.81640625" customWidth="1"/>
    <col min="7430" max="7430" width="14.81640625" customWidth="1"/>
    <col min="7431" max="7431" width="13" customWidth="1"/>
    <col min="7432" max="7432" width="10.26953125" customWidth="1"/>
    <col min="7433" max="7433" width="15.1796875" customWidth="1"/>
    <col min="7434" max="7434" width="16" customWidth="1"/>
    <col min="7437" max="7437" width="0" hidden="1" customWidth="1"/>
    <col min="7438" max="7438" width="14.26953125" customWidth="1"/>
    <col min="7680" max="7681" width="10" customWidth="1"/>
    <col min="7682" max="7682" width="74.26953125" customWidth="1"/>
    <col min="7683" max="7683" width="18.453125" customWidth="1"/>
    <col min="7684" max="7684" width="14.1796875" customWidth="1"/>
    <col min="7685" max="7685" width="1.81640625" customWidth="1"/>
    <col min="7686" max="7686" width="14.81640625" customWidth="1"/>
    <col min="7687" max="7687" width="13" customWidth="1"/>
    <col min="7688" max="7688" width="10.26953125" customWidth="1"/>
    <col min="7689" max="7689" width="15.1796875" customWidth="1"/>
    <col min="7690" max="7690" width="16" customWidth="1"/>
    <col min="7693" max="7693" width="0" hidden="1" customWidth="1"/>
    <col min="7694" max="7694" width="14.26953125" customWidth="1"/>
    <col min="7936" max="7937" width="10" customWidth="1"/>
    <col min="7938" max="7938" width="74.26953125" customWidth="1"/>
    <col min="7939" max="7939" width="18.453125" customWidth="1"/>
    <col min="7940" max="7940" width="14.1796875" customWidth="1"/>
    <col min="7941" max="7941" width="1.81640625" customWidth="1"/>
    <col min="7942" max="7942" width="14.81640625" customWidth="1"/>
    <col min="7943" max="7943" width="13" customWidth="1"/>
    <col min="7944" max="7944" width="10.26953125" customWidth="1"/>
    <col min="7945" max="7945" width="15.1796875" customWidth="1"/>
    <col min="7946" max="7946" width="16" customWidth="1"/>
    <col min="7949" max="7949" width="0" hidden="1" customWidth="1"/>
    <col min="7950" max="7950" width="14.26953125" customWidth="1"/>
    <col min="8192" max="8193" width="10" customWidth="1"/>
    <col min="8194" max="8194" width="74.26953125" customWidth="1"/>
    <col min="8195" max="8195" width="18.453125" customWidth="1"/>
    <col min="8196" max="8196" width="14.1796875" customWidth="1"/>
    <col min="8197" max="8197" width="1.81640625" customWidth="1"/>
    <col min="8198" max="8198" width="14.81640625" customWidth="1"/>
    <col min="8199" max="8199" width="13" customWidth="1"/>
    <col min="8200" max="8200" width="10.26953125" customWidth="1"/>
    <col min="8201" max="8201" width="15.1796875" customWidth="1"/>
    <col min="8202" max="8202" width="16" customWidth="1"/>
    <col min="8205" max="8205" width="0" hidden="1" customWidth="1"/>
    <col min="8206" max="8206" width="14.26953125" customWidth="1"/>
    <col min="8448" max="8449" width="10" customWidth="1"/>
    <col min="8450" max="8450" width="74.26953125" customWidth="1"/>
    <col min="8451" max="8451" width="18.453125" customWidth="1"/>
    <col min="8452" max="8452" width="14.1796875" customWidth="1"/>
    <col min="8453" max="8453" width="1.81640625" customWidth="1"/>
    <col min="8454" max="8454" width="14.81640625" customWidth="1"/>
    <col min="8455" max="8455" width="13" customWidth="1"/>
    <col min="8456" max="8456" width="10.26953125" customWidth="1"/>
    <col min="8457" max="8457" width="15.1796875" customWidth="1"/>
    <col min="8458" max="8458" width="16" customWidth="1"/>
    <col min="8461" max="8461" width="0" hidden="1" customWidth="1"/>
    <col min="8462" max="8462" width="14.26953125" customWidth="1"/>
    <col min="8704" max="8705" width="10" customWidth="1"/>
    <col min="8706" max="8706" width="74.26953125" customWidth="1"/>
    <col min="8707" max="8707" width="18.453125" customWidth="1"/>
    <col min="8708" max="8708" width="14.1796875" customWidth="1"/>
    <col min="8709" max="8709" width="1.81640625" customWidth="1"/>
    <col min="8710" max="8710" width="14.81640625" customWidth="1"/>
    <col min="8711" max="8711" width="13" customWidth="1"/>
    <col min="8712" max="8712" width="10.26953125" customWidth="1"/>
    <col min="8713" max="8713" width="15.1796875" customWidth="1"/>
    <col min="8714" max="8714" width="16" customWidth="1"/>
    <col min="8717" max="8717" width="0" hidden="1" customWidth="1"/>
    <col min="8718" max="8718" width="14.26953125" customWidth="1"/>
    <col min="8960" max="8961" width="10" customWidth="1"/>
    <col min="8962" max="8962" width="74.26953125" customWidth="1"/>
    <col min="8963" max="8963" width="18.453125" customWidth="1"/>
    <col min="8964" max="8964" width="14.1796875" customWidth="1"/>
    <col min="8965" max="8965" width="1.81640625" customWidth="1"/>
    <col min="8966" max="8966" width="14.81640625" customWidth="1"/>
    <col min="8967" max="8967" width="13" customWidth="1"/>
    <col min="8968" max="8968" width="10.26953125" customWidth="1"/>
    <col min="8969" max="8969" width="15.1796875" customWidth="1"/>
    <col min="8970" max="8970" width="16" customWidth="1"/>
    <col min="8973" max="8973" width="0" hidden="1" customWidth="1"/>
    <col min="8974" max="8974" width="14.26953125" customWidth="1"/>
    <col min="9216" max="9217" width="10" customWidth="1"/>
    <col min="9218" max="9218" width="74.26953125" customWidth="1"/>
    <col min="9219" max="9219" width="18.453125" customWidth="1"/>
    <col min="9220" max="9220" width="14.1796875" customWidth="1"/>
    <col min="9221" max="9221" width="1.81640625" customWidth="1"/>
    <col min="9222" max="9222" width="14.81640625" customWidth="1"/>
    <col min="9223" max="9223" width="13" customWidth="1"/>
    <col min="9224" max="9224" width="10.26953125" customWidth="1"/>
    <col min="9225" max="9225" width="15.1796875" customWidth="1"/>
    <col min="9226" max="9226" width="16" customWidth="1"/>
    <col min="9229" max="9229" width="0" hidden="1" customWidth="1"/>
    <col min="9230" max="9230" width="14.26953125" customWidth="1"/>
    <col min="9472" max="9473" width="10" customWidth="1"/>
    <col min="9474" max="9474" width="74.26953125" customWidth="1"/>
    <col min="9475" max="9475" width="18.453125" customWidth="1"/>
    <col min="9476" max="9476" width="14.1796875" customWidth="1"/>
    <col min="9477" max="9477" width="1.81640625" customWidth="1"/>
    <col min="9478" max="9478" width="14.81640625" customWidth="1"/>
    <col min="9479" max="9479" width="13" customWidth="1"/>
    <col min="9480" max="9480" width="10.26953125" customWidth="1"/>
    <col min="9481" max="9481" width="15.1796875" customWidth="1"/>
    <col min="9482" max="9482" width="16" customWidth="1"/>
    <col min="9485" max="9485" width="0" hidden="1" customWidth="1"/>
    <col min="9486" max="9486" width="14.26953125" customWidth="1"/>
    <col min="9728" max="9729" width="10" customWidth="1"/>
    <col min="9730" max="9730" width="74.26953125" customWidth="1"/>
    <col min="9731" max="9731" width="18.453125" customWidth="1"/>
    <col min="9732" max="9732" width="14.1796875" customWidth="1"/>
    <col min="9733" max="9733" width="1.81640625" customWidth="1"/>
    <col min="9734" max="9734" width="14.81640625" customWidth="1"/>
    <col min="9735" max="9735" width="13" customWidth="1"/>
    <col min="9736" max="9736" width="10.26953125" customWidth="1"/>
    <col min="9737" max="9737" width="15.1796875" customWidth="1"/>
    <col min="9738" max="9738" width="16" customWidth="1"/>
    <col min="9741" max="9741" width="0" hidden="1" customWidth="1"/>
    <col min="9742" max="9742" width="14.26953125" customWidth="1"/>
    <col min="9984" max="9985" width="10" customWidth="1"/>
    <col min="9986" max="9986" width="74.26953125" customWidth="1"/>
    <col min="9987" max="9987" width="18.453125" customWidth="1"/>
    <col min="9988" max="9988" width="14.1796875" customWidth="1"/>
    <col min="9989" max="9989" width="1.81640625" customWidth="1"/>
    <col min="9990" max="9990" width="14.81640625" customWidth="1"/>
    <col min="9991" max="9991" width="13" customWidth="1"/>
    <col min="9992" max="9992" width="10.26953125" customWidth="1"/>
    <col min="9993" max="9993" width="15.1796875" customWidth="1"/>
    <col min="9994" max="9994" width="16" customWidth="1"/>
    <col min="9997" max="9997" width="0" hidden="1" customWidth="1"/>
    <col min="9998" max="9998" width="14.26953125" customWidth="1"/>
    <col min="10240" max="10241" width="10" customWidth="1"/>
    <col min="10242" max="10242" width="74.26953125" customWidth="1"/>
    <col min="10243" max="10243" width="18.453125" customWidth="1"/>
    <col min="10244" max="10244" width="14.1796875" customWidth="1"/>
    <col min="10245" max="10245" width="1.81640625" customWidth="1"/>
    <col min="10246" max="10246" width="14.81640625" customWidth="1"/>
    <col min="10247" max="10247" width="13" customWidth="1"/>
    <col min="10248" max="10248" width="10.26953125" customWidth="1"/>
    <col min="10249" max="10249" width="15.1796875" customWidth="1"/>
    <col min="10250" max="10250" width="16" customWidth="1"/>
    <col min="10253" max="10253" width="0" hidden="1" customWidth="1"/>
    <col min="10254" max="10254" width="14.26953125" customWidth="1"/>
    <col min="10496" max="10497" width="10" customWidth="1"/>
    <col min="10498" max="10498" width="74.26953125" customWidth="1"/>
    <col min="10499" max="10499" width="18.453125" customWidth="1"/>
    <col min="10500" max="10500" width="14.1796875" customWidth="1"/>
    <col min="10501" max="10501" width="1.81640625" customWidth="1"/>
    <col min="10502" max="10502" width="14.81640625" customWidth="1"/>
    <col min="10503" max="10503" width="13" customWidth="1"/>
    <col min="10504" max="10504" width="10.26953125" customWidth="1"/>
    <col min="10505" max="10505" width="15.1796875" customWidth="1"/>
    <col min="10506" max="10506" width="16" customWidth="1"/>
    <col min="10509" max="10509" width="0" hidden="1" customWidth="1"/>
    <col min="10510" max="10510" width="14.26953125" customWidth="1"/>
    <col min="10752" max="10753" width="10" customWidth="1"/>
    <col min="10754" max="10754" width="74.26953125" customWidth="1"/>
    <col min="10755" max="10755" width="18.453125" customWidth="1"/>
    <col min="10756" max="10756" width="14.1796875" customWidth="1"/>
    <col min="10757" max="10757" width="1.81640625" customWidth="1"/>
    <col min="10758" max="10758" width="14.81640625" customWidth="1"/>
    <col min="10759" max="10759" width="13" customWidth="1"/>
    <col min="10760" max="10760" width="10.26953125" customWidth="1"/>
    <col min="10761" max="10761" width="15.1796875" customWidth="1"/>
    <col min="10762" max="10762" width="16" customWidth="1"/>
    <col min="10765" max="10765" width="0" hidden="1" customWidth="1"/>
    <col min="10766" max="10766" width="14.26953125" customWidth="1"/>
    <col min="11008" max="11009" width="10" customWidth="1"/>
    <col min="11010" max="11010" width="74.26953125" customWidth="1"/>
    <col min="11011" max="11011" width="18.453125" customWidth="1"/>
    <col min="11012" max="11012" width="14.1796875" customWidth="1"/>
    <col min="11013" max="11013" width="1.81640625" customWidth="1"/>
    <col min="11014" max="11014" width="14.81640625" customWidth="1"/>
    <col min="11015" max="11015" width="13" customWidth="1"/>
    <col min="11016" max="11016" width="10.26953125" customWidth="1"/>
    <col min="11017" max="11017" width="15.1796875" customWidth="1"/>
    <col min="11018" max="11018" width="16" customWidth="1"/>
    <col min="11021" max="11021" width="0" hidden="1" customWidth="1"/>
    <col min="11022" max="11022" width="14.26953125" customWidth="1"/>
    <col min="11264" max="11265" width="10" customWidth="1"/>
    <col min="11266" max="11266" width="74.26953125" customWidth="1"/>
    <col min="11267" max="11267" width="18.453125" customWidth="1"/>
    <col min="11268" max="11268" width="14.1796875" customWidth="1"/>
    <col min="11269" max="11269" width="1.81640625" customWidth="1"/>
    <col min="11270" max="11270" width="14.81640625" customWidth="1"/>
    <col min="11271" max="11271" width="13" customWidth="1"/>
    <col min="11272" max="11272" width="10.26953125" customWidth="1"/>
    <col min="11273" max="11273" width="15.1796875" customWidth="1"/>
    <col min="11274" max="11274" width="16" customWidth="1"/>
    <col min="11277" max="11277" width="0" hidden="1" customWidth="1"/>
    <col min="11278" max="11278" width="14.26953125" customWidth="1"/>
    <col min="11520" max="11521" width="10" customWidth="1"/>
    <col min="11522" max="11522" width="74.26953125" customWidth="1"/>
    <col min="11523" max="11523" width="18.453125" customWidth="1"/>
    <col min="11524" max="11524" width="14.1796875" customWidth="1"/>
    <col min="11525" max="11525" width="1.81640625" customWidth="1"/>
    <col min="11526" max="11526" width="14.81640625" customWidth="1"/>
    <col min="11527" max="11527" width="13" customWidth="1"/>
    <col min="11528" max="11528" width="10.26953125" customWidth="1"/>
    <col min="11529" max="11529" width="15.1796875" customWidth="1"/>
    <col min="11530" max="11530" width="16" customWidth="1"/>
    <col min="11533" max="11533" width="0" hidden="1" customWidth="1"/>
    <col min="11534" max="11534" width="14.26953125" customWidth="1"/>
    <col min="11776" max="11777" width="10" customWidth="1"/>
    <col min="11778" max="11778" width="74.26953125" customWidth="1"/>
    <col min="11779" max="11779" width="18.453125" customWidth="1"/>
    <col min="11780" max="11780" width="14.1796875" customWidth="1"/>
    <col min="11781" max="11781" width="1.81640625" customWidth="1"/>
    <col min="11782" max="11782" width="14.81640625" customWidth="1"/>
    <col min="11783" max="11783" width="13" customWidth="1"/>
    <col min="11784" max="11784" width="10.26953125" customWidth="1"/>
    <col min="11785" max="11785" width="15.1796875" customWidth="1"/>
    <col min="11786" max="11786" width="16" customWidth="1"/>
    <col min="11789" max="11789" width="0" hidden="1" customWidth="1"/>
    <col min="11790" max="11790" width="14.26953125" customWidth="1"/>
    <col min="12032" max="12033" width="10" customWidth="1"/>
    <col min="12034" max="12034" width="74.26953125" customWidth="1"/>
    <col min="12035" max="12035" width="18.453125" customWidth="1"/>
    <col min="12036" max="12036" width="14.1796875" customWidth="1"/>
    <col min="12037" max="12037" width="1.81640625" customWidth="1"/>
    <col min="12038" max="12038" width="14.81640625" customWidth="1"/>
    <col min="12039" max="12039" width="13" customWidth="1"/>
    <col min="12040" max="12040" width="10.26953125" customWidth="1"/>
    <col min="12041" max="12041" width="15.1796875" customWidth="1"/>
    <col min="12042" max="12042" width="16" customWidth="1"/>
    <col min="12045" max="12045" width="0" hidden="1" customWidth="1"/>
    <col min="12046" max="12046" width="14.26953125" customWidth="1"/>
    <col min="12288" max="12289" width="10" customWidth="1"/>
    <col min="12290" max="12290" width="74.26953125" customWidth="1"/>
    <col min="12291" max="12291" width="18.453125" customWidth="1"/>
    <col min="12292" max="12292" width="14.1796875" customWidth="1"/>
    <col min="12293" max="12293" width="1.81640625" customWidth="1"/>
    <col min="12294" max="12294" width="14.81640625" customWidth="1"/>
    <col min="12295" max="12295" width="13" customWidth="1"/>
    <col min="12296" max="12296" width="10.26953125" customWidth="1"/>
    <col min="12297" max="12297" width="15.1796875" customWidth="1"/>
    <col min="12298" max="12298" width="16" customWidth="1"/>
    <col min="12301" max="12301" width="0" hidden="1" customWidth="1"/>
    <col min="12302" max="12302" width="14.26953125" customWidth="1"/>
    <col min="12544" max="12545" width="10" customWidth="1"/>
    <col min="12546" max="12546" width="74.26953125" customWidth="1"/>
    <col min="12547" max="12547" width="18.453125" customWidth="1"/>
    <col min="12548" max="12548" width="14.1796875" customWidth="1"/>
    <col min="12549" max="12549" width="1.81640625" customWidth="1"/>
    <col min="12550" max="12550" width="14.81640625" customWidth="1"/>
    <col min="12551" max="12551" width="13" customWidth="1"/>
    <col min="12552" max="12552" width="10.26953125" customWidth="1"/>
    <col min="12553" max="12553" width="15.1796875" customWidth="1"/>
    <col min="12554" max="12554" width="16" customWidth="1"/>
    <col min="12557" max="12557" width="0" hidden="1" customWidth="1"/>
    <col min="12558" max="12558" width="14.26953125" customWidth="1"/>
    <col min="12800" max="12801" width="10" customWidth="1"/>
    <col min="12802" max="12802" width="74.26953125" customWidth="1"/>
    <col min="12803" max="12803" width="18.453125" customWidth="1"/>
    <col min="12804" max="12804" width="14.1796875" customWidth="1"/>
    <col min="12805" max="12805" width="1.81640625" customWidth="1"/>
    <col min="12806" max="12806" width="14.81640625" customWidth="1"/>
    <col min="12807" max="12807" width="13" customWidth="1"/>
    <col min="12808" max="12808" width="10.26953125" customWidth="1"/>
    <col min="12809" max="12809" width="15.1796875" customWidth="1"/>
    <col min="12810" max="12810" width="16" customWidth="1"/>
    <col min="12813" max="12813" width="0" hidden="1" customWidth="1"/>
    <col min="12814" max="12814" width="14.26953125" customWidth="1"/>
    <col min="13056" max="13057" width="10" customWidth="1"/>
    <col min="13058" max="13058" width="74.26953125" customWidth="1"/>
    <col min="13059" max="13059" width="18.453125" customWidth="1"/>
    <col min="13060" max="13060" width="14.1796875" customWidth="1"/>
    <col min="13061" max="13061" width="1.81640625" customWidth="1"/>
    <col min="13062" max="13062" width="14.81640625" customWidth="1"/>
    <col min="13063" max="13063" width="13" customWidth="1"/>
    <col min="13064" max="13064" width="10.26953125" customWidth="1"/>
    <col min="13065" max="13065" width="15.1796875" customWidth="1"/>
    <col min="13066" max="13066" width="16" customWidth="1"/>
    <col min="13069" max="13069" width="0" hidden="1" customWidth="1"/>
    <col min="13070" max="13070" width="14.26953125" customWidth="1"/>
    <col min="13312" max="13313" width="10" customWidth="1"/>
    <col min="13314" max="13314" width="74.26953125" customWidth="1"/>
    <col min="13315" max="13315" width="18.453125" customWidth="1"/>
    <col min="13316" max="13316" width="14.1796875" customWidth="1"/>
    <col min="13317" max="13317" width="1.81640625" customWidth="1"/>
    <col min="13318" max="13318" width="14.81640625" customWidth="1"/>
    <col min="13319" max="13319" width="13" customWidth="1"/>
    <col min="13320" max="13320" width="10.26953125" customWidth="1"/>
    <col min="13321" max="13321" width="15.1796875" customWidth="1"/>
    <col min="13322" max="13322" width="16" customWidth="1"/>
    <col min="13325" max="13325" width="0" hidden="1" customWidth="1"/>
    <col min="13326" max="13326" width="14.26953125" customWidth="1"/>
    <col min="13568" max="13569" width="10" customWidth="1"/>
    <col min="13570" max="13570" width="74.26953125" customWidth="1"/>
    <col min="13571" max="13571" width="18.453125" customWidth="1"/>
    <col min="13572" max="13572" width="14.1796875" customWidth="1"/>
    <col min="13573" max="13573" width="1.81640625" customWidth="1"/>
    <col min="13574" max="13574" width="14.81640625" customWidth="1"/>
    <col min="13575" max="13575" width="13" customWidth="1"/>
    <col min="13576" max="13576" width="10.26953125" customWidth="1"/>
    <col min="13577" max="13577" width="15.1796875" customWidth="1"/>
    <col min="13578" max="13578" width="16" customWidth="1"/>
    <col min="13581" max="13581" width="0" hidden="1" customWidth="1"/>
    <col min="13582" max="13582" width="14.26953125" customWidth="1"/>
    <col min="13824" max="13825" width="10" customWidth="1"/>
    <col min="13826" max="13826" width="74.26953125" customWidth="1"/>
    <col min="13827" max="13827" width="18.453125" customWidth="1"/>
    <col min="13828" max="13828" width="14.1796875" customWidth="1"/>
    <col min="13829" max="13829" width="1.81640625" customWidth="1"/>
    <col min="13830" max="13830" width="14.81640625" customWidth="1"/>
    <col min="13831" max="13831" width="13" customWidth="1"/>
    <col min="13832" max="13832" width="10.26953125" customWidth="1"/>
    <col min="13833" max="13833" width="15.1796875" customWidth="1"/>
    <col min="13834" max="13834" width="16" customWidth="1"/>
    <col min="13837" max="13837" width="0" hidden="1" customWidth="1"/>
    <col min="13838" max="13838" width="14.26953125" customWidth="1"/>
    <col min="14080" max="14081" width="10" customWidth="1"/>
    <col min="14082" max="14082" width="74.26953125" customWidth="1"/>
    <col min="14083" max="14083" width="18.453125" customWidth="1"/>
    <col min="14084" max="14084" width="14.1796875" customWidth="1"/>
    <col min="14085" max="14085" width="1.81640625" customWidth="1"/>
    <col min="14086" max="14086" width="14.81640625" customWidth="1"/>
    <col min="14087" max="14087" width="13" customWidth="1"/>
    <col min="14088" max="14088" width="10.26953125" customWidth="1"/>
    <col min="14089" max="14089" width="15.1796875" customWidth="1"/>
    <col min="14090" max="14090" width="16" customWidth="1"/>
    <col min="14093" max="14093" width="0" hidden="1" customWidth="1"/>
    <col min="14094" max="14094" width="14.26953125" customWidth="1"/>
    <col min="14336" max="14337" width="10" customWidth="1"/>
    <col min="14338" max="14338" width="74.26953125" customWidth="1"/>
    <col min="14339" max="14339" width="18.453125" customWidth="1"/>
    <col min="14340" max="14340" width="14.1796875" customWidth="1"/>
    <col min="14341" max="14341" width="1.81640625" customWidth="1"/>
    <col min="14342" max="14342" width="14.81640625" customWidth="1"/>
    <col min="14343" max="14343" width="13" customWidth="1"/>
    <col min="14344" max="14344" width="10.26953125" customWidth="1"/>
    <col min="14345" max="14345" width="15.1796875" customWidth="1"/>
    <col min="14346" max="14346" width="16" customWidth="1"/>
    <col min="14349" max="14349" width="0" hidden="1" customWidth="1"/>
    <col min="14350" max="14350" width="14.26953125" customWidth="1"/>
    <col min="14592" max="14593" width="10" customWidth="1"/>
    <col min="14594" max="14594" width="74.26953125" customWidth="1"/>
    <col min="14595" max="14595" width="18.453125" customWidth="1"/>
    <col min="14596" max="14596" width="14.1796875" customWidth="1"/>
    <col min="14597" max="14597" width="1.81640625" customWidth="1"/>
    <col min="14598" max="14598" width="14.81640625" customWidth="1"/>
    <col min="14599" max="14599" width="13" customWidth="1"/>
    <col min="14600" max="14600" width="10.26953125" customWidth="1"/>
    <col min="14601" max="14601" width="15.1796875" customWidth="1"/>
    <col min="14602" max="14602" width="16" customWidth="1"/>
    <col min="14605" max="14605" width="0" hidden="1" customWidth="1"/>
    <col min="14606" max="14606" width="14.26953125" customWidth="1"/>
    <col min="14848" max="14849" width="10" customWidth="1"/>
    <col min="14850" max="14850" width="74.26953125" customWidth="1"/>
    <col min="14851" max="14851" width="18.453125" customWidth="1"/>
    <col min="14852" max="14852" width="14.1796875" customWidth="1"/>
    <col min="14853" max="14853" width="1.81640625" customWidth="1"/>
    <col min="14854" max="14854" width="14.81640625" customWidth="1"/>
    <col min="14855" max="14855" width="13" customWidth="1"/>
    <col min="14856" max="14856" width="10.26953125" customWidth="1"/>
    <col min="14857" max="14857" width="15.1796875" customWidth="1"/>
    <col min="14858" max="14858" width="16" customWidth="1"/>
    <col min="14861" max="14861" width="0" hidden="1" customWidth="1"/>
    <col min="14862" max="14862" width="14.26953125" customWidth="1"/>
    <col min="15104" max="15105" width="10" customWidth="1"/>
    <col min="15106" max="15106" width="74.26953125" customWidth="1"/>
    <col min="15107" max="15107" width="18.453125" customWidth="1"/>
    <col min="15108" max="15108" width="14.1796875" customWidth="1"/>
    <col min="15109" max="15109" width="1.81640625" customWidth="1"/>
    <col min="15110" max="15110" width="14.81640625" customWidth="1"/>
    <col min="15111" max="15111" width="13" customWidth="1"/>
    <col min="15112" max="15112" width="10.26953125" customWidth="1"/>
    <col min="15113" max="15113" width="15.1796875" customWidth="1"/>
    <col min="15114" max="15114" width="16" customWidth="1"/>
    <col min="15117" max="15117" width="0" hidden="1" customWidth="1"/>
    <col min="15118" max="15118" width="14.26953125" customWidth="1"/>
    <col min="15360" max="15361" width="10" customWidth="1"/>
    <col min="15362" max="15362" width="74.26953125" customWidth="1"/>
    <col min="15363" max="15363" width="18.453125" customWidth="1"/>
    <col min="15364" max="15364" width="14.1796875" customWidth="1"/>
    <col min="15365" max="15365" width="1.81640625" customWidth="1"/>
    <col min="15366" max="15366" width="14.81640625" customWidth="1"/>
    <col min="15367" max="15367" width="13" customWidth="1"/>
    <col min="15368" max="15368" width="10.26953125" customWidth="1"/>
    <col min="15369" max="15369" width="15.1796875" customWidth="1"/>
    <col min="15370" max="15370" width="16" customWidth="1"/>
    <col min="15373" max="15373" width="0" hidden="1" customWidth="1"/>
    <col min="15374" max="15374" width="14.26953125" customWidth="1"/>
    <col min="15616" max="15617" width="10" customWidth="1"/>
    <col min="15618" max="15618" width="74.26953125" customWidth="1"/>
    <col min="15619" max="15619" width="18.453125" customWidth="1"/>
    <col min="15620" max="15620" width="14.1796875" customWidth="1"/>
    <col min="15621" max="15621" width="1.81640625" customWidth="1"/>
    <col min="15622" max="15622" width="14.81640625" customWidth="1"/>
    <col min="15623" max="15623" width="13" customWidth="1"/>
    <col min="15624" max="15624" width="10.26953125" customWidth="1"/>
    <col min="15625" max="15625" width="15.1796875" customWidth="1"/>
    <col min="15626" max="15626" width="16" customWidth="1"/>
    <col min="15629" max="15629" width="0" hidden="1" customWidth="1"/>
    <col min="15630" max="15630" width="14.26953125" customWidth="1"/>
    <col min="15872" max="15873" width="10" customWidth="1"/>
    <col min="15874" max="15874" width="74.26953125" customWidth="1"/>
    <col min="15875" max="15875" width="18.453125" customWidth="1"/>
    <col min="15876" max="15876" width="14.1796875" customWidth="1"/>
    <col min="15877" max="15877" width="1.81640625" customWidth="1"/>
    <col min="15878" max="15878" width="14.81640625" customWidth="1"/>
    <col min="15879" max="15879" width="13" customWidth="1"/>
    <col min="15880" max="15880" width="10.26953125" customWidth="1"/>
    <col min="15881" max="15881" width="15.1796875" customWidth="1"/>
    <col min="15882" max="15882" width="16" customWidth="1"/>
    <col min="15885" max="15885" width="0" hidden="1" customWidth="1"/>
    <col min="15886" max="15886" width="14.26953125" customWidth="1"/>
    <col min="16128" max="16129" width="10" customWidth="1"/>
    <col min="16130" max="16130" width="74.26953125" customWidth="1"/>
    <col min="16131" max="16131" width="18.453125" customWidth="1"/>
    <col min="16132" max="16132" width="14.1796875" customWidth="1"/>
    <col min="16133" max="16133" width="1.81640625" customWidth="1"/>
    <col min="16134" max="16134" width="14.81640625" customWidth="1"/>
    <col min="16135" max="16135" width="13" customWidth="1"/>
    <col min="16136" max="16136" width="10.26953125" customWidth="1"/>
    <col min="16137" max="16137" width="15.1796875" customWidth="1"/>
    <col min="16138" max="16138" width="16" customWidth="1"/>
    <col min="16141" max="16141" width="0" hidden="1" customWidth="1"/>
    <col min="16142" max="16142" width="14.26953125" customWidth="1"/>
  </cols>
  <sheetData>
    <row r="1" spans="1:12" x14ac:dyDescent="0.35">
      <c r="A1" s="50" t="s">
        <v>217</v>
      </c>
      <c r="B1" s="54"/>
      <c r="C1" s="2"/>
      <c r="D1" s="2"/>
      <c r="E1" s="2"/>
      <c r="F1" s="3"/>
      <c r="G1" s="4"/>
      <c r="H1" s="79"/>
      <c r="I1" s="80"/>
      <c r="J1" s="79"/>
    </row>
    <row r="2" spans="1:12" ht="19.5" customHeight="1" thickBot="1" x14ac:dyDescent="0.4">
      <c r="A2" s="46" t="s">
        <v>55</v>
      </c>
      <c r="B2" s="8"/>
      <c r="D2" s="61" t="s">
        <v>0</v>
      </c>
      <c r="E2" s="9"/>
      <c r="F2" s="49">
        <f>14400-D5</f>
        <v>0</v>
      </c>
      <c r="G2" s="10"/>
      <c r="H2" s="79"/>
      <c r="I2" s="80"/>
      <c r="J2" s="79"/>
    </row>
    <row r="3" spans="1:12" ht="15" thickTop="1" x14ac:dyDescent="0.35">
      <c r="A3" s="47" t="s">
        <v>17</v>
      </c>
      <c r="B3" s="11" t="s">
        <v>45</v>
      </c>
      <c r="C3" s="6"/>
      <c r="D3" s="6"/>
      <c r="E3" s="6"/>
      <c r="F3" s="12"/>
      <c r="G3" s="6"/>
      <c r="H3" s="79"/>
      <c r="I3" s="81"/>
      <c r="J3" s="82"/>
    </row>
    <row r="4" spans="1:12" x14ac:dyDescent="0.35">
      <c r="A4" s="47"/>
      <c r="B4" s="10"/>
      <c r="C4" s="11"/>
      <c r="D4" s="6"/>
      <c r="E4" s="6"/>
      <c r="F4" s="12"/>
      <c r="G4" s="6"/>
      <c r="H4" s="79"/>
      <c r="I4" s="81"/>
      <c r="J4" s="82"/>
    </row>
    <row r="5" spans="1:12" x14ac:dyDescent="0.35">
      <c r="A5" s="47"/>
      <c r="B5" s="11"/>
      <c r="C5" s="13" t="s">
        <v>2</v>
      </c>
      <c r="D5" s="62">
        <f>SUM(D8:D51)</f>
        <v>14400</v>
      </c>
      <c r="E5" s="63"/>
      <c r="F5" s="62">
        <f>SUM(F8:F51)</f>
        <v>44530.01</v>
      </c>
      <c r="G5" s="6"/>
      <c r="H5" s="79"/>
      <c r="I5" s="81"/>
      <c r="J5" s="82"/>
    </row>
    <row r="6" spans="1:12" ht="6" customHeight="1" x14ac:dyDescent="0.35">
      <c r="A6" s="47"/>
      <c r="B6" s="11"/>
      <c r="C6" s="11"/>
      <c r="D6" s="6"/>
      <c r="E6" s="6"/>
      <c r="F6" s="12"/>
      <c r="G6" s="6"/>
      <c r="H6" s="79"/>
      <c r="I6" s="81"/>
      <c r="J6" s="82"/>
    </row>
    <row r="7" spans="1:12" s="18" customFormat="1" ht="34.5" customHeight="1" x14ac:dyDescent="0.35">
      <c r="A7" s="14" t="s">
        <v>3</v>
      </c>
      <c r="B7" s="15" t="s">
        <v>4</v>
      </c>
      <c r="C7" s="55" t="s">
        <v>5</v>
      </c>
      <c r="D7" s="16" t="s">
        <v>6</v>
      </c>
      <c r="E7" s="16"/>
      <c r="F7" s="16" t="s">
        <v>7</v>
      </c>
      <c r="G7" s="17" t="s">
        <v>39</v>
      </c>
      <c r="H7" s="83"/>
      <c r="I7" s="83"/>
      <c r="J7" s="83"/>
      <c r="L7" s="19"/>
    </row>
    <row r="8" spans="1:12" s="56" customFormat="1" ht="14.25" customHeight="1" x14ac:dyDescent="0.35">
      <c r="A8" s="1" t="s">
        <v>218</v>
      </c>
      <c r="B8" s="25" t="s">
        <v>219</v>
      </c>
      <c r="C8" s="71">
        <v>1794</v>
      </c>
      <c r="D8" s="21">
        <v>700</v>
      </c>
      <c r="E8" s="74"/>
      <c r="F8" s="22">
        <f>C8-D8</f>
        <v>1094</v>
      </c>
      <c r="G8" s="75" t="s">
        <v>547</v>
      </c>
      <c r="H8" s="193"/>
      <c r="I8" s="196"/>
      <c r="J8" s="86"/>
    </row>
    <row r="9" spans="1:12" s="56" customFormat="1" ht="15.5" x14ac:dyDescent="0.35">
      <c r="A9" s="53" t="s">
        <v>220</v>
      </c>
      <c r="B9" s="25" t="s">
        <v>221</v>
      </c>
      <c r="C9" s="71">
        <v>1372</v>
      </c>
      <c r="D9" s="21">
        <v>650</v>
      </c>
      <c r="E9" s="74"/>
      <c r="F9" s="22">
        <f t="shared" ref="F9:F14" si="0">C9-D9</f>
        <v>722</v>
      </c>
      <c r="G9" s="76" t="s">
        <v>533</v>
      </c>
      <c r="H9" s="193"/>
      <c r="I9" s="193"/>
      <c r="J9" s="91"/>
    </row>
    <row r="10" spans="1:12" s="56" customFormat="1" ht="15.5" x14ac:dyDescent="0.35">
      <c r="A10" s="70" t="s">
        <v>222</v>
      </c>
      <c r="B10" s="25" t="s">
        <v>223</v>
      </c>
      <c r="C10" s="71">
        <v>400</v>
      </c>
      <c r="D10" s="21">
        <v>400</v>
      </c>
      <c r="E10" s="74"/>
      <c r="F10" s="71" t="s">
        <v>65</v>
      </c>
      <c r="G10" s="75" t="s">
        <v>556</v>
      </c>
      <c r="H10" s="193"/>
      <c r="I10" s="53"/>
      <c r="J10" s="86"/>
    </row>
    <row r="11" spans="1:12" s="56" customFormat="1" ht="15.5" x14ac:dyDescent="0.35">
      <c r="A11" s="53" t="s">
        <v>224</v>
      </c>
      <c r="B11" s="25" t="s">
        <v>225</v>
      </c>
      <c r="C11" s="71">
        <v>3000</v>
      </c>
      <c r="D11" s="21">
        <v>700</v>
      </c>
      <c r="E11" s="74"/>
      <c r="F11" s="22">
        <f t="shared" si="0"/>
        <v>2300</v>
      </c>
      <c r="G11" s="75" t="s">
        <v>557</v>
      </c>
      <c r="H11" s="193"/>
      <c r="I11" s="53"/>
      <c r="J11" s="86"/>
    </row>
    <row r="12" spans="1:12" s="56" customFormat="1" ht="15.5" x14ac:dyDescent="0.35">
      <c r="A12" s="70" t="s">
        <v>226</v>
      </c>
      <c r="B12" s="25" t="s">
        <v>227</v>
      </c>
      <c r="C12" s="179">
        <v>126</v>
      </c>
      <c r="D12" s="21">
        <v>126</v>
      </c>
      <c r="E12" s="74"/>
      <c r="F12" s="71" t="s">
        <v>65</v>
      </c>
      <c r="G12" s="75" t="s">
        <v>558</v>
      </c>
      <c r="H12" s="193"/>
      <c r="I12" s="53"/>
      <c r="J12" s="85"/>
    </row>
    <row r="13" spans="1:12" s="56" customFormat="1" ht="15.5" x14ac:dyDescent="0.35">
      <c r="A13" s="53" t="s">
        <v>228</v>
      </c>
      <c r="B13" s="25" t="s">
        <v>229</v>
      </c>
      <c r="C13" s="179">
        <v>1000</v>
      </c>
      <c r="D13" s="21">
        <v>1000</v>
      </c>
      <c r="E13" s="74"/>
      <c r="F13" s="71" t="s">
        <v>65</v>
      </c>
      <c r="G13" s="75" t="s">
        <v>485</v>
      </c>
      <c r="H13" s="193"/>
      <c r="I13" s="53"/>
      <c r="J13" s="85"/>
    </row>
    <row r="14" spans="1:12" s="56" customFormat="1" ht="15.5" x14ac:dyDescent="0.35">
      <c r="A14" s="53" t="s">
        <v>230</v>
      </c>
      <c r="B14" s="25" t="s">
        <v>231</v>
      </c>
      <c r="C14" s="179">
        <v>1300</v>
      </c>
      <c r="D14" s="21">
        <v>1000</v>
      </c>
      <c r="E14" s="74"/>
      <c r="F14" s="22">
        <f t="shared" si="0"/>
        <v>300</v>
      </c>
      <c r="G14" s="75" t="s">
        <v>186</v>
      </c>
      <c r="H14" s="193"/>
      <c r="I14" s="75"/>
      <c r="J14" s="24"/>
    </row>
    <row r="15" spans="1:12" s="56" customFormat="1" ht="26" x14ac:dyDescent="0.35">
      <c r="A15" s="194" t="s">
        <v>232</v>
      </c>
      <c r="B15" s="77" t="s">
        <v>233</v>
      </c>
      <c r="C15" s="73">
        <v>3826.01</v>
      </c>
      <c r="D15" s="167">
        <v>500</v>
      </c>
      <c r="E15" s="170"/>
      <c r="F15" s="167">
        <f>C15-D15</f>
        <v>3326.01</v>
      </c>
      <c r="G15" s="76" t="s">
        <v>485</v>
      </c>
      <c r="H15" s="193"/>
      <c r="I15" s="75"/>
      <c r="J15" s="23"/>
    </row>
    <row r="16" spans="1:12" s="56" customFormat="1" ht="15.5" x14ac:dyDescent="0.35">
      <c r="A16" s="53" t="s">
        <v>234</v>
      </c>
      <c r="B16" s="77" t="s">
        <v>235</v>
      </c>
      <c r="C16" s="73" t="s">
        <v>65</v>
      </c>
      <c r="D16" s="167">
        <v>500</v>
      </c>
      <c r="E16" s="170"/>
      <c r="F16" s="169" t="s">
        <v>65</v>
      </c>
      <c r="G16" s="76" t="s">
        <v>485</v>
      </c>
      <c r="H16" s="193"/>
      <c r="I16" s="75"/>
      <c r="J16" s="24"/>
    </row>
    <row r="17" spans="1:10" s="56" customFormat="1" ht="15.5" x14ac:dyDescent="0.35">
      <c r="A17" s="53" t="s">
        <v>236</v>
      </c>
      <c r="B17" s="77" t="s">
        <v>237</v>
      </c>
      <c r="C17" s="73" t="s">
        <v>65</v>
      </c>
      <c r="D17" s="167">
        <v>800</v>
      </c>
      <c r="E17" s="170"/>
      <c r="F17" s="169" t="s">
        <v>65</v>
      </c>
      <c r="G17" s="76" t="s">
        <v>485</v>
      </c>
      <c r="H17" s="193"/>
      <c r="I17" s="75"/>
      <c r="J17" s="24"/>
    </row>
    <row r="18" spans="1:10" s="56" customFormat="1" ht="15.5" x14ac:dyDescent="0.35">
      <c r="A18" s="53" t="s">
        <v>201</v>
      </c>
      <c r="B18" s="197" t="s">
        <v>238</v>
      </c>
      <c r="C18" s="71" t="s">
        <v>65</v>
      </c>
      <c r="D18" s="21">
        <v>151</v>
      </c>
      <c r="E18" s="74"/>
      <c r="F18" s="71" t="s">
        <v>65</v>
      </c>
      <c r="G18" s="75" t="s">
        <v>550</v>
      </c>
      <c r="H18" s="195"/>
      <c r="I18" s="75"/>
      <c r="J18" s="24"/>
    </row>
    <row r="19" spans="1:10" s="56" customFormat="1" ht="15.5" x14ac:dyDescent="0.35">
      <c r="A19" s="53" t="s">
        <v>239</v>
      </c>
      <c r="B19" s="25" t="s">
        <v>240</v>
      </c>
      <c r="C19" s="71">
        <v>15095</v>
      </c>
      <c r="D19" s="74">
        <v>200</v>
      </c>
      <c r="E19" s="74"/>
      <c r="F19" s="167">
        <f t="shared" ref="F19:F31" si="1">C19-D19</f>
        <v>14895</v>
      </c>
      <c r="G19" s="75" t="s">
        <v>559</v>
      </c>
      <c r="H19" s="193"/>
      <c r="I19" s="75"/>
      <c r="J19" s="24"/>
    </row>
    <row r="20" spans="1:10" s="56" customFormat="1" ht="15.5" x14ac:dyDescent="0.35">
      <c r="A20" s="53" t="s">
        <v>241</v>
      </c>
      <c r="B20" s="1" t="s">
        <v>242</v>
      </c>
      <c r="C20" s="21">
        <v>750</v>
      </c>
      <c r="D20" s="21">
        <v>300</v>
      </c>
      <c r="E20" s="74"/>
      <c r="F20" s="181">
        <f t="shared" si="1"/>
        <v>450</v>
      </c>
      <c r="G20" s="75" t="s">
        <v>560</v>
      </c>
      <c r="H20" s="195"/>
      <c r="I20" s="70"/>
      <c r="J20" s="24"/>
    </row>
    <row r="21" spans="1:10" s="56" customFormat="1" ht="15.5" x14ac:dyDescent="0.35">
      <c r="A21" s="166" t="s">
        <v>243</v>
      </c>
      <c r="B21" s="25" t="s">
        <v>244</v>
      </c>
      <c r="C21" s="95">
        <v>900</v>
      </c>
      <c r="D21" s="198">
        <v>400</v>
      </c>
      <c r="E21" s="170"/>
      <c r="F21" s="181">
        <f t="shared" si="1"/>
        <v>500</v>
      </c>
      <c r="G21" s="76" t="s">
        <v>561</v>
      </c>
      <c r="H21" s="195"/>
      <c r="I21" s="196"/>
      <c r="J21" s="24"/>
    </row>
    <row r="22" spans="1:10" s="56" customFormat="1" ht="15.5" x14ac:dyDescent="0.35">
      <c r="A22" s="53" t="s">
        <v>245</v>
      </c>
      <c r="B22" s="1" t="s">
        <v>246</v>
      </c>
      <c r="C22" s="21">
        <v>2000</v>
      </c>
      <c r="D22" s="21">
        <v>500</v>
      </c>
      <c r="E22" s="74"/>
      <c r="F22" s="181">
        <f t="shared" si="1"/>
        <v>1500</v>
      </c>
      <c r="G22" s="75" t="s">
        <v>562</v>
      </c>
      <c r="H22" s="195"/>
      <c r="I22" s="70"/>
      <c r="J22" s="24"/>
    </row>
    <row r="23" spans="1:10" s="56" customFormat="1" ht="15.5" x14ac:dyDescent="0.35">
      <c r="A23" s="53" t="s">
        <v>247</v>
      </c>
      <c r="B23" s="1" t="s">
        <v>248</v>
      </c>
      <c r="C23" s="21">
        <v>2628</v>
      </c>
      <c r="D23" s="21">
        <v>500</v>
      </c>
      <c r="E23" s="74"/>
      <c r="F23" s="181">
        <f t="shared" si="1"/>
        <v>2128</v>
      </c>
      <c r="G23" s="75" t="s">
        <v>562</v>
      </c>
      <c r="H23" s="195"/>
      <c r="I23" s="70"/>
      <c r="J23" s="24"/>
    </row>
    <row r="24" spans="1:10" s="56" customFormat="1" ht="15.5" x14ac:dyDescent="0.35">
      <c r="A24" s="53" t="s">
        <v>249</v>
      </c>
      <c r="B24" s="1" t="s">
        <v>250</v>
      </c>
      <c r="C24" s="21">
        <v>7320</v>
      </c>
      <c r="D24" s="21">
        <v>300</v>
      </c>
      <c r="E24" s="74"/>
      <c r="F24" s="181">
        <f t="shared" si="1"/>
        <v>7020</v>
      </c>
      <c r="G24" s="75" t="s">
        <v>560</v>
      </c>
      <c r="H24" s="195"/>
      <c r="I24" s="70"/>
      <c r="J24" s="24"/>
    </row>
    <row r="25" spans="1:10" s="56" customFormat="1" ht="15.5" x14ac:dyDescent="0.35">
      <c r="A25" s="53" t="s">
        <v>251</v>
      </c>
      <c r="B25" s="1" t="s">
        <v>252</v>
      </c>
      <c r="C25" s="21">
        <v>4640</v>
      </c>
      <c r="D25" s="74">
        <v>639</v>
      </c>
      <c r="E25" s="74"/>
      <c r="F25" s="167">
        <f t="shared" si="1"/>
        <v>4001</v>
      </c>
      <c r="G25" s="196" t="s">
        <v>161</v>
      </c>
      <c r="H25" s="196"/>
      <c r="I25" s="196"/>
      <c r="J25" s="24"/>
    </row>
    <row r="26" spans="1:10" s="56" customFormat="1" ht="15.5" x14ac:dyDescent="0.35">
      <c r="A26" s="53" t="s">
        <v>253</v>
      </c>
      <c r="B26" s="1" t="s">
        <v>254</v>
      </c>
      <c r="C26" s="21">
        <v>6010</v>
      </c>
      <c r="D26" s="21">
        <v>1880</v>
      </c>
      <c r="E26" s="21"/>
      <c r="F26" s="151">
        <f t="shared" si="1"/>
        <v>4130</v>
      </c>
      <c r="G26" s="196" t="s">
        <v>563</v>
      </c>
      <c r="H26" s="196"/>
      <c r="I26" s="196"/>
      <c r="J26" s="24"/>
    </row>
    <row r="27" spans="1:10" s="56" customFormat="1" ht="15.5" x14ac:dyDescent="0.35">
      <c r="A27" s="53" t="s">
        <v>255</v>
      </c>
      <c r="B27" s="1" t="s">
        <v>256</v>
      </c>
      <c r="C27" s="21">
        <v>1050</v>
      </c>
      <c r="D27" s="21">
        <v>525</v>
      </c>
      <c r="E27" s="74"/>
      <c r="F27" s="167">
        <f t="shared" si="1"/>
        <v>525</v>
      </c>
      <c r="G27" s="75" t="s">
        <v>564</v>
      </c>
      <c r="H27" s="195"/>
      <c r="I27" s="70"/>
      <c r="J27" s="24"/>
    </row>
    <row r="28" spans="1:10" s="56" customFormat="1" ht="15.5" x14ac:dyDescent="0.35">
      <c r="A28" s="53" t="s">
        <v>257</v>
      </c>
      <c r="B28" s="1" t="s">
        <v>258</v>
      </c>
      <c r="C28" s="21">
        <v>2400</v>
      </c>
      <c r="D28" s="21">
        <v>1500</v>
      </c>
      <c r="E28" s="21"/>
      <c r="F28" s="151">
        <f t="shared" si="1"/>
        <v>900</v>
      </c>
      <c r="G28" s="196" t="s">
        <v>161</v>
      </c>
      <c r="H28" s="196"/>
      <c r="I28" s="196"/>
      <c r="J28" s="24"/>
    </row>
    <row r="29" spans="1:10" s="56" customFormat="1" ht="15.5" x14ac:dyDescent="0.35">
      <c r="A29" s="53" t="s">
        <v>259</v>
      </c>
      <c r="B29" s="1" t="s">
        <v>260</v>
      </c>
      <c r="C29" s="21">
        <v>910</v>
      </c>
      <c r="D29" s="21">
        <v>500</v>
      </c>
      <c r="E29" s="74"/>
      <c r="F29" s="167">
        <f t="shared" si="1"/>
        <v>410</v>
      </c>
      <c r="G29" s="196" t="s">
        <v>563</v>
      </c>
      <c r="H29" s="196"/>
      <c r="I29" s="196"/>
      <c r="J29" s="24"/>
    </row>
    <row r="30" spans="1:10" s="56" customFormat="1" ht="15.5" x14ac:dyDescent="0.35">
      <c r="A30" s="53" t="s">
        <v>261</v>
      </c>
      <c r="B30" s="1" t="s">
        <v>262</v>
      </c>
      <c r="C30" s="21">
        <v>450</v>
      </c>
      <c r="D30" s="21">
        <v>400</v>
      </c>
      <c r="E30" s="74"/>
      <c r="F30" s="167">
        <f t="shared" si="1"/>
        <v>50</v>
      </c>
      <c r="G30" s="196" t="s">
        <v>167</v>
      </c>
      <c r="H30" s="196"/>
      <c r="I30" s="196"/>
      <c r="J30" s="24"/>
    </row>
    <row r="31" spans="1:10" s="56" customFormat="1" ht="15.5" x14ac:dyDescent="0.35">
      <c r="A31" s="70" t="s">
        <v>263</v>
      </c>
      <c r="B31" s="25" t="s">
        <v>264</v>
      </c>
      <c r="C31" s="179">
        <v>508</v>
      </c>
      <c r="D31" s="21">
        <v>229</v>
      </c>
      <c r="E31" s="74"/>
      <c r="F31" s="167">
        <f t="shared" si="1"/>
        <v>279</v>
      </c>
      <c r="G31" s="303" t="s">
        <v>265</v>
      </c>
      <c r="H31" s="303"/>
      <c r="I31" s="303"/>
      <c r="J31" s="24"/>
    </row>
    <row r="32" spans="1:10" s="56" customFormat="1" ht="15.5" x14ac:dyDescent="0.35">
      <c r="A32" s="53"/>
      <c r="B32" s="1"/>
      <c r="C32" s="21"/>
      <c r="D32" s="21"/>
      <c r="E32" s="21"/>
      <c r="F32" s="22"/>
      <c r="G32" s="24"/>
      <c r="H32" s="24"/>
      <c r="I32" s="25"/>
      <c r="J32" s="24"/>
    </row>
    <row r="33" spans="1:10" s="56" customFormat="1" ht="15.5" x14ac:dyDescent="0.35">
      <c r="A33" s="199"/>
      <c r="B33" s="203"/>
      <c r="C33" s="201"/>
      <c r="D33" s="201"/>
      <c r="E33" s="201"/>
      <c r="F33" s="202"/>
      <c r="G33" s="204"/>
      <c r="H33" s="204"/>
      <c r="I33" s="200"/>
      <c r="J33" s="24"/>
    </row>
    <row r="34" spans="1:10" s="56" customFormat="1" ht="15.5" x14ac:dyDescent="0.35">
      <c r="A34" s="199"/>
      <c r="B34" s="203"/>
      <c r="C34" s="201"/>
      <c r="D34" s="201"/>
      <c r="E34" s="201"/>
      <c r="F34" s="202"/>
      <c r="G34" s="204"/>
      <c r="H34" s="204"/>
      <c r="I34" s="200"/>
      <c r="J34" s="24"/>
    </row>
    <row r="35" spans="1:10" s="56" customFormat="1" ht="15.5" x14ac:dyDescent="0.35">
      <c r="A35" s="53"/>
      <c r="B35" s="1"/>
      <c r="C35" s="21"/>
      <c r="D35" s="21"/>
      <c r="E35" s="21"/>
      <c r="F35" s="22"/>
      <c r="G35" s="24"/>
      <c r="H35" s="24"/>
      <c r="I35" s="25"/>
      <c r="J35" s="24"/>
    </row>
    <row r="36" spans="1:10" s="56" customFormat="1" ht="15.5" x14ac:dyDescent="0.35">
      <c r="A36" s="53"/>
      <c r="B36" s="1"/>
      <c r="C36" s="21"/>
      <c r="D36" s="21"/>
      <c r="E36" s="21"/>
      <c r="F36" s="22"/>
      <c r="G36" s="24"/>
      <c r="H36" s="24"/>
      <c r="I36" s="25"/>
      <c r="J36" s="24"/>
    </row>
    <row r="37" spans="1:10" s="56" customFormat="1" ht="15.5" x14ac:dyDescent="0.35">
      <c r="A37" s="53"/>
      <c r="B37" s="1"/>
      <c r="C37" s="21"/>
      <c r="D37" s="21"/>
      <c r="E37" s="21"/>
      <c r="F37" s="22"/>
      <c r="G37" s="24"/>
      <c r="H37" s="24"/>
      <c r="I37" s="25"/>
      <c r="J37" s="24"/>
    </row>
    <row r="38" spans="1:10" s="56" customFormat="1" ht="15.5" x14ac:dyDescent="0.35">
      <c r="A38" s="53"/>
      <c r="B38" s="25"/>
      <c r="C38" s="21"/>
      <c r="D38" s="21"/>
      <c r="E38" s="21"/>
      <c r="F38" s="22"/>
      <c r="G38" s="24"/>
      <c r="H38" s="24"/>
      <c r="I38" s="25"/>
      <c r="J38" s="24"/>
    </row>
    <row r="39" spans="1:10" s="56" customFormat="1" ht="15.5" x14ac:dyDescent="0.35">
      <c r="A39" s="57"/>
      <c r="B39" s="25"/>
      <c r="C39" s="21"/>
      <c r="D39" s="21"/>
      <c r="E39" s="21"/>
      <c r="F39" s="22"/>
      <c r="G39" s="24"/>
      <c r="H39" s="24"/>
      <c r="I39" s="25"/>
      <c r="J39" s="24"/>
    </row>
    <row r="40" spans="1:10" x14ac:dyDescent="0.35">
      <c r="A40" s="58"/>
      <c r="B40" s="25"/>
      <c r="C40" s="37"/>
      <c r="D40" s="37"/>
      <c r="E40" s="37"/>
      <c r="F40" s="48"/>
      <c r="G40" s="24"/>
      <c r="I40" s="25"/>
    </row>
    <row r="41" spans="1:10" x14ac:dyDescent="0.35">
      <c r="A41" s="58"/>
      <c r="B41" s="25"/>
      <c r="C41" s="37"/>
      <c r="D41" s="37"/>
      <c r="E41" s="37"/>
      <c r="F41" s="48"/>
      <c r="G41" s="24"/>
    </row>
    <row r="42" spans="1:10" x14ac:dyDescent="0.35">
      <c r="A42" s="58"/>
      <c r="B42" s="25"/>
      <c r="C42" s="37"/>
      <c r="D42" s="37"/>
      <c r="E42" s="37"/>
      <c r="F42" s="48"/>
      <c r="G42" s="24"/>
    </row>
    <row r="43" spans="1:10" x14ac:dyDescent="0.35">
      <c r="C43" s="37"/>
      <c r="D43" s="37"/>
      <c r="E43" s="37"/>
      <c r="F43" s="48"/>
    </row>
    <row r="44" spans="1:10" x14ac:dyDescent="0.35">
      <c r="C44" s="37"/>
      <c r="D44" s="37"/>
      <c r="E44" s="37"/>
      <c r="F44" s="48"/>
    </row>
    <row r="45" spans="1:10" x14ac:dyDescent="0.35">
      <c r="B45" s="51"/>
    </row>
    <row r="46" spans="1:10" x14ac:dyDescent="0.35">
      <c r="B46" s="51"/>
    </row>
    <row r="47" spans="1:10" x14ac:dyDescent="0.35">
      <c r="B47" s="51"/>
    </row>
    <row r="48" spans="1:10" x14ac:dyDescent="0.35">
      <c r="B48" s="51"/>
    </row>
    <row r="49" spans="2:2" x14ac:dyDescent="0.35">
      <c r="B49" s="51"/>
    </row>
    <row r="50" spans="2:2" x14ac:dyDescent="0.35">
      <c r="B50" s="51"/>
    </row>
    <row r="51" spans="2:2" x14ac:dyDescent="0.35">
      <c r="B51" s="51"/>
    </row>
    <row r="52" spans="2:2" x14ac:dyDescent="0.35">
      <c r="B52" s="51"/>
    </row>
    <row r="53" spans="2:2" x14ac:dyDescent="0.35">
      <c r="B53" s="51"/>
    </row>
    <row r="54" spans="2:2" x14ac:dyDescent="0.35">
      <c r="B54" s="51"/>
    </row>
    <row r="55" spans="2:2" x14ac:dyDescent="0.35">
      <c r="B55" s="51"/>
    </row>
    <row r="56" spans="2:2" x14ac:dyDescent="0.35">
      <c r="B56" s="51"/>
    </row>
    <row r="57" spans="2:2" x14ac:dyDescent="0.35">
      <c r="B57" s="51"/>
    </row>
    <row r="58" spans="2:2" x14ac:dyDescent="0.35">
      <c r="B58" s="51"/>
    </row>
    <row r="59" spans="2:2" x14ac:dyDescent="0.35">
      <c r="B59" s="51"/>
    </row>
    <row r="60" spans="2:2" x14ac:dyDescent="0.35">
      <c r="B60" s="51"/>
    </row>
    <row r="61" spans="2:2" x14ac:dyDescent="0.35">
      <c r="B61" s="51"/>
    </row>
    <row r="62" spans="2:2" x14ac:dyDescent="0.35">
      <c r="B62" s="51"/>
    </row>
    <row r="63" spans="2:2" x14ac:dyDescent="0.35">
      <c r="B63" s="51"/>
    </row>
    <row r="64" spans="2:2" x14ac:dyDescent="0.35">
      <c r="B64" s="51"/>
    </row>
    <row r="65" spans="2:2" x14ac:dyDescent="0.35">
      <c r="B65" s="51"/>
    </row>
    <row r="66" spans="2:2" x14ac:dyDescent="0.35">
      <c r="B66" s="51"/>
    </row>
  </sheetData>
  <mergeCells count="1">
    <mergeCell ref="G31:I3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0B603E96EC5841AFAABC04F782D6B3" ma:contentTypeVersion="15" ma:contentTypeDescription="Create a new document." ma:contentTypeScope="" ma:versionID="fa9bda7425391b465cf9b3be803c7466">
  <xsd:schema xmlns:xsd="http://www.w3.org/2001/XMLSchema" xmlns:xs="http://www.w3.org/2001/XMLSchema" xmlns:p="http://schemas.microsoft.com/office/2006/metadata/properties" xmlns:ns2="6422d2a2-007b-4211-bd89-88b838a70236" xmlns:ns3="1d19b281-dcf2-476e-863a-3c00e7928adf" targetNamespace="http://schemas.microsoft.com/office/2006/metadata/properties" ma:root="true" ma:fieldsID="b4b3944302351641329bb93b6bbba943" ns2:_="" ns3:_="">
    <xsd:import namespace="6422d2a2-007b-4211-bd89-88b838a70236"/>
    <xsd:import namespace="1d19b281-dcf2-476e-863a-3c00e7928a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22d2a2-007b-4211-bd89-88b838a702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177e6af-f5d9-4123-93b7-9aa92aaf6b59}" ma:internalName="TaxCatchAll" ma:showField="CatchAllData" ma:web="6422d2a2-007b-4211-bd89-88b838a702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19b281-dcf2-476e-863a-3c00e7928a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d8d7fc4-e056-491b-b14d-914997007d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422d2a2-007b-4211-bd89-88b838a70236" xsi:nil="true"/>
    <lcf76f155ced4ddcb4097134ff3c332f xmlns="1d19b281-dcf2-476e-863a-3c00e7928ad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5650BB-69C4-4922-9FCD-28FAE8B75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22d2a2-007b-4211-bd89-88b838a70236"/>
    <ds:schemaRef ds:uri="1d19b281-dcf2-476e-863a-3c00e7928a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58E155-C7BC-4C58-BE6F-AF8F04EAB822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6422d2a2-007b-4211-bd89-88b838a70236"/>
    <ds:schemaRef ds:uri="http://schemas.microsoft.com/office/infopath/2007/PartnerControls"/>
    <ds:schemaRef ds:uri="http://schemas.openxmlformats.org/package/2006/metadata/core-properties"/>
    <ds:schemaRef ds:uri="1d19b281-dcf2-476e-863a-3c00e7928adf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0AA9BD6-A017-4E21-9721-9FEF1D271F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 Ward 8</vt:lpstr>
      <vt:lpstr> 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MacKay</dc:creator>
  <cp:lastModifiedBy>Lucy MacKay (Service Delivery)</cp:lastModifiedBy>
  <dcterms:created xsi:type="dcterms:W3CDTF">2020-03-12T10:32:38Z</dcterms:created>
  <dcterms:modified xsi:type="dcterms:W3CDTF">2026-04-20T10:37:02Z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0x010100E20B603E96EC5841AFAABC04F782D6B3</vt:lpwstr>
  </property>
  <property fmtid="{D5CDD505-2E9C-101B-9397-08002B2CF9AE}" pid="3" name="MediaServiceImageTags">
    <vt:lpwstr/>
  </property>
</Properties>
</file>